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txdot\NJR_Working\Forms\FY21\"/>
    </mc:Choice>
  </mc:AlternateContent>
  <bookViews>
    <workbookView xWindow="0" yWindow="0" windowWidth="20880" windowHeight="8400"/>
  </bookViews>
  <sheets>
    <sheet name="ROW-U-27" sheetId="1" r:id="rId1"/>
    <sheet name="LISTS" sheetId="2" state="hidden" r:id="rId2"/>
    <sheet name="INSTRUCTIONS" sheetId="3" r:id="rId3"/>
  </sheets>
  <calcPr calcId="171027"/>
</workbook>
</file>

<file path=xl/calcChain.xml><?xml version="1.0" encoding="utf-8"?>
<calcChain xmlns="http://schemas.openxmlformats.org/spreadsheetml/2006/main">
  <c r="E40"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10" i="1"/>
  <c r="F40" i="1" l="1"/>
  <c r="G40" i="1" s="1"/>
  <c r="E42" i="1" l="1"/>
  <c r="E45" i="1" s="1"/>
  <c r="E47" i="1" s="1"/>
  <c r="E48" i="1" l="1"/>
  <c r="E49" i="1" s="1"/>
  <c r="E51" i="1" s="1"/>
</calcChain>
</file>

<file path=xl/sharedStrings.xml><?xml version="1.0" encoding="utf-8"?>
<sst xmlns="http://schemas.openxmlformats.org/spreadsheetml/2006/main" count="116" uniqueCount="98">
  <si>
    <r>
      <rPr>
        <b/>
        <sz val="11"/>
        <rFont val="Calibri"/>
        <family val="2"/>
      </rPr>
      <t>Certificate Period:</t>
    </r>
  </si>
  <si>
    <r>
      <rPr>
        <b/>
        <sz val="11"/>
        <rFont val="Calibri"/>
        <family val="2"/>
      </rPr>
      <t>From:</t>
    </r>
  </si>
  <si>
    <r>
      <rPr>
        <b/>
        <sz val="11"/>
        <rFont val="Calibri"/>
        <family val="2"/>
      </rPr>
      <t>To:</t>
    </r>
  </si>
  <si>
    <r>
      <rPr>
        <b/>
        <sz val="11"/>
        <rFont val="Calibri"/>
        <family val="2"/>
      </rPr>
      <t>U No.:</t>
    </r>
  </si>
  <si>
    <r>
      <rPr>
        <b/>
        <sz val="11"/>
        <rFont val="Calibri"/>
        <family val="2"/>
      </rPr>
      <t>Agreement Date:</t>
    </r>
  </si>
  <si>
    <r>
      <rPr>
        <b/>
        <sz val="11"/>
        <rFont val="Calibri"/>
        <family val="2"/>
      </rPr>
      <t>Utility Co.:</t>
    </r>
  </si>
  <si>
    <r>
      <rPr>
        <b/>
        <sz val="11"/>
        <rFont val="Arial"/>
        <family val="2"/>
      </rPr>
      <t>Actual Cost Incurred To- Date</t>
    </r>
  </si>
  <si>
    <r>
      <rPr>
        <sz val="11"/>
        <rFont val="Arial"/>
        <family val="2"/>
      </rPr>
      <t>Inspection</t>
    </r>
  </si>
  <si>
    <r>
      <rPr>
        <sz val="11"/>
        <rFont val="Arial"/>
        <family val="2"/>
      </rPr>
      <t>Director of Public Works/ City Manager</t>
    </r>
  </si>
  <si>
    <r>
      <rPr>
        <sz val="11"/>
        <rFont val="Arial"/>
        <family val="2"/>
      </rPr>
      <t>Secretarial / Accounting</t>
    </r>
  </si>
  <si>
    <r>
      <rPr>
        <sz val="11"/>
        <rFont val="Arial"/>
        <family val="2"/>
      </rPr>
      <t>Engineering</t>
    </r>
  </si>
  <si>
    <r>
      <rPr>
        <b/>
        <sz val="11"/>
        <rFont val="Arial"/>
        <family val="2"/>
      </rPr>
      <t>TOTALS</t>
    </r>
  </si>
  <si>
    <r>
      <rPr>
        <sz val="9"/>
        <rFont val="Calibri"/>
        <family val="2"/>
      </rPr>
      <t>Application is hereby made for payment of labor and materials furnished to date in accordance with the above‐mentioned agreement.</t>
    </r>
  </si>
  <si>
    <t>Item</t>
  </si>
  <si>
    <t>Description of Item</t>
  </si>
  <si>
    <t>Percent of Estimate Invoiced</t>
  </si>
  <si>
    <t>Percent of Actual Work Completed</t>
  </si>
  <si>
    <t>Amount of:</t>
  </si>
  <si>
    <t>Total Cost Incurred:</t>
  </si>
  <si>
    <t>Less Betterment Ratio Percentage:</t>
  </si>
  <si>
    <t>Less Salvage Credit:</t>
  </si>
  <si>
    <t>Difference:</t>
  </si>
  <si>
    <t>Eligibility Ratio:</t>
  </si>
  <si>
    <t>Eligibility Amount:</t>
  </si>
  <si>
    <t>Less 10% Retained:</t>
  </si>
  <si>
    <t>Less Previous Payments:</t>
  </si>
  <si>
    <t>AMOUNT DUE THIS CERTIFICATE:</t>
  </si>
  <si>
    <t>Utility Company Representative</t>
  </si>
  <si>
    <t>Title</t>
  </si>
  <si>
    <t>Date</t>
  </si>
  <si>
    <t>The Utility Company</t>
  </si>
  <si>
    <t>ABL</t>
  </si>
  <si>
    <t>AMA</t>
  </si>
  <si>
    <t>ATL</t>
  </si>
  <si>
    <t>AUS</t>
  </si>
  <si>
    <t>BMT</t>
  </si>
  <si>
    <t>BRY</t>
  </si>
  <si>
    <t>BWD</t>
  </si>
  <si>
    <t>CHS</t>
  </si>
  <si>
    <t>CRP</t>
  </si>
  <si>
    <t>DAL</t>
  </si>
  <si>
    <t>ELP</t>
  </si>
  <si>
    <t>FTW</t>
  </si>
  <si>
    <t>HOU</t>
  </si>
  <si>
    <t>LBB</t>
  </si>
  <si>
    <t>LFK</t>
  </si>
  <si>
    <t>LRD</t>
  </si>
  <si>
    <t>ODA</t>
  </si>
  <si>
    <t>PAR</t>
  </si>
  <si>
    <t>PHR</t>
  </si>
  <si>
    <t>SAT</t>
  </si>
  <si>
    <t>SJT</t>
  </si>
  <si>
    <t>TYL</t>
  </si>
  <si>
    <t>WAC</t>
  </si>
  <si>
    <t>WFS</t>
  </si>
  <si>
    <t>YKM</t>
  </si>
  <si>
    <t>Partial Payment Number:</t>
  </si>
  <si>
    <t>Estimate Amount</t>
  </si>
  <si>
    <t>Enter the number of the Partial Payment. Numbering starts with 1 and progresses as needed.  The Final payment after a series of Partial Payments is also a Partial Payment, the only difference being the type of payment request, which should be 90% Stage Payment.</t>
  </si>
  <si>
    <t>District:</t>
  </si>
  <si>
    <t>Select your District.</t>
  </si>
  <si>
    <t>ROW CSJ:</t>
  </si>
  <si>
    <t>U NUMBER:</t>
  </si>
  <si>
    <t>Enter the U Number for this Agreement. The numbers may be entered alone, as the cell will auto-format.</t>
  </si>
  <si>
    <t>Utility Co.:</t>
  </si>
  <si>
    <t>Enter the name of the Utility Company.</t>
  </si>
  <si>
    <t>Certificate Period:</t>
  </si>
  <si>
    <t>Enter the certificate period, which is the from and to dates represented by this invoice and documentation.  If the "from" date preceeds the Agreement date, explanation should be supplied within the attached payment request memo.</t>
  </si>
  <si>
    <t>Amount of Original or Revised Estimate:</t>
  </si>
  <si>
    <t>Select either ORIGINAL ESTIMATE indicating the Estimate within the Standard Utility Agreement, or REVISED ESTIMATE if there has been an executed Supplemental Agreement.  In the case of Joint Bid Agreements this amount is the amount payable directly to the utility.</t>
  </si>
  <si>
    <t>ENTER THE AMOUNT:</t>
  </si>
  <si>
    <t>Description of Item:</t>
  </si>
  <si>
    <t xml:space="preserve">Enter the Description of items as they appear on the Estimate within the Standard Utility Agreement.  In the case of Joint Bid installations, these will only be items that are directly payable to the utility.  </t>
  </si>
  <si>
    <t xml:space="preserve">Estimate Amount: </t>
  </si>
  <si>
    <t>This the amount estimated for this line item on the estimate within the Standard Utility Agreement.</t>
  </si>
  <si>
    <t>Actual Cost incured to date:</t>
  </si>
  <si>
    <t>Enter the cumulative cost to date of each line item.  The amounts should correspond to the estimate amount in the collumn to the left.</t>
  </si>
  <si>
    <t>Percent of Estimate Invoiced:</t>
  </si>
  <si>
    <t>THIS CELL IS AUTO-CALCULATED.  This value is the percentage of the initial or supplemental revised estimate that has been invoiced up through this invoice.  Caution should be used when this value exceeds the estimate (greater than 100%) or the value is significantly higher than the "Percent of Actual Work Complete" in the collumn to the right.</t>
  </si>
  <si>
    <t>Percent of Actual Work Completed:</t>
  </si>
  <si>
    <t>Enter the percent of actual work completed.  This represents an installation inspectors estimation of the percent of work that has been completed.  This is an opinion, not a calculation.  Certain line items may show a low invoiced level, but a high % of actual work complete.  This would indicate that attention may need to be given to these line items.  If there is a relative high invoiced amount to actual, then evaluation of need for supplemental may be appropriate.</t>
  </si>
  <si>
    <t>General:</t>
  </si>
  <si>
    <t>THIS CELL IS AUTO-CALCULATED.  This value represents the sum of invoices of all partial payments through the current partial payment.</t>
  </si>
  <si>
    <t>Enter the Betterment Ratio as stated wiithin the Standard Utility Agreement, or subsequent Supplemental Agreements if applicable.</t>
  </si>
  <si>
    <t>Enter the Salvage Credit as stated within the Standard Utility Agreement.  Preferably the actual salvage credit documentation is provided with Partial Payment #1.</t>
  </si>
  <si>
    <t>THIS CELL IS AUTO-CALCULATED.  The value represents the total cost incurred less the betterment ratio, less the salvage credit.</t>
  </si>
  <si>
    <t>Enter the Eligibility Ratio as stated within the Standard Utility Agreement.</t>
  </si>
  <si>
    <t>THIS CELL IS AUTO-CALCULATED.  The value represents the calculation of the eligible amount based on the previously entered Eligibility Ratio.</t>
  </si>
  <si>
    <t>THIS CELL IS AUTO-CALCULATED.</t>
  </si>
  <si>
    <t>Enter the sum of all previous partial payments. EX: The amount on partial payment #3 will be the sum of the "Amount Due this Certificate" from partial payments #1 and #2.</t>
  </si>
  <si>
    <t>THIS CELL IS AUTO-CALCULATED.  This amount should match the amount of the payment request.</t>
  </si>
  <si>
    <t>INSTRUCTIONS</t>
  </si>
  <si>
    <t>This form should be submitted with every partial payment request.  BUY AMERICA documentation is required with Partial Payment #1, and a note regarding its submission may be included thereafter.  All required documentation, as outlined in the Standard Utility Agreement is required with Partial Payment #1. (QuitClaim, Joint Use Agreement, Permit, etc.)  Subsequent partial payments may then only note the previous submissions.  The FINAL PARTIAL PAYMENT will also include this form, and in addition to documentation for that payment must include all previous partial payments in the single submitted PDF document.  The FINAL PARTIAL PAYMENT will be a 90% Stage Payment.</t>
  </si>
  <si>
    <t>Enter the ROW CSJ for the project.  The numbers may be entered without hyphens, as the cell will auto-format.</t>
  </si>
  <si>
    <t>Enter the dollar amount of the current estimate as described above in Amount of Original or Revised Estimate.</t>
  </si>
  <si>
    <t>Utility ID#:</t>
  </si>
  <si>
    <t xml:space="preserve">Form ROW-U-27
(10/20)
</t>
  </si>
  <si>
    <t>Support for Certificate of Partial Payment for Utility Accommodation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</si>
</sst>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164" formatCode="###0;###0"/>
    <numFmt numFmtId="165" formatCode="d/m/yyyy;@"/>
    <numFmt numFmtId="166" formatCode="\$#,##0.00;\$#,##0.00"/>
    <numFmt numFmtId="167" formatCode="\$###0.00;\$###0.00"/>
    <numFmt numFmtId="168" formatCode="&quot;$&quot;#,##0.00"/>
    <numFmt numFmtId="169" formatCode="000#\-##\-###"/>
    <numFmt numFmtId="170" formatCode="&quot;U&quot;#####"/>
    <numFmt numFmtId="171" formatCode="&quot;U&quot;00000####"/>
  </numFmts>
  <fonts count="22" x14ac:knownFonts="1">
    <font>
      <sz val="10"/>
      <color rgb="FF000000"/>
      <name val="Times New Roman"/>
      <charset val="204"/>
    </font>
    <font>
      <b/>
      <sz val="12"/>
      <name val="Calibri"/>
      <family val="2"/>
    </font>
    <font>
      <b/>
      <sz val="11"/>
      <name val="Calibri"/>
      <family val="2"/>
    </font>
    <font>
      <b/>
      <sz val="11"/>
      <color rgb="FF000000"/>
      <name val="Calibri"/>
      <family val="2"/>
    </font>
    <font>
      <sz val="11"/>
      <color rgb="FF000000"/>
      <name val="Arial"/>
      <family val="2"/>
    </font>
    <font>
      <b/>
      <sz val="11"/>
      <name val="Arial"/>
      <family val="2"/>
    </font>
    <font>
      <sz val="11"/>
      <color rgb="FF000000"/>
      <name val="Calibri"/>
      <family val="2"/>
    </font>
    <font>
      <sz val="11"/>
      <name val="Arial"/>
      <family val="2"/>
    </font>
    <font>
      <sz val="11"/>
      <name val="Calibri"/>
      <family val="2"/>
    </font>
    <font>
      <sz val="9"/>
      <name val="Calibri"/>
      <family val="2"/>
    </font>
    <font>
      <b/>
      <sz val="11"/>
      <name val="Calibri"/>
      <family val="2"/>
    </font>
    <font>
      <b/>
      <sz val="11"/>
      <name val="Arial"/>
      <family val="2"/>
    </font>
    <font>
      <sz val="10"/>
      <color rgb="FF000000"/>
      <name val="Times New Roman"/>
      <family val="1"/>
    </font>
    <font>
      <sz val="10"/>
      <color rgb="FF000000"/>
      <name val="Times New Roman"/>
      <family val="1"/>
    </font>
    <font>
      <b/>
      <sz val="11"/>
      <color rgb="FF000000"/>
      <name val="Arial"/>
      <family val="2"/>
    </font>
    <font>
      <b/>
      <sz val="14"/>
      <color rgb="FFFFFFFF"/>
      <name val="Calibri"/>
      <family val="2"/>
    </font>
    <font>
      <sz val="12"/>
      <color rgb="FF000000"/>
      <name val="Arial"/>
      <family val="2"/>
    </font>
    <font>
      <sz val="14"/>
      <color rgb="FF000000"/>
      <name val="Arial"/>
      <family val="2"/>
    </font>
    <font>
      <sz val="14"/>
      <name val="Arial"/>
      <family val="2"/>
    </font>
    <font>
      <b/>
      <sz val="7"/>
      <color theme="0"/>
      <name val="Calibri"/>
      <family val="2"/>
    </font>
    <font>
      <b/>
      <sz val="11"/>
      <color theme="0"/>
      <name val="Calibri"/>
      <family val="2"/>
    </font>
    <font>
      <sz val="8"/>
      <color rgb="FF000000"/>
      <name val="Segoe UI"/>
      <family val="2"/>
    </font>
  </fonts>
  <fills count="11">
    <fill>
      <patternFill patternType="none"/>
    </fill>
    <fill>
      <patternFill patternType="gray125"/>
    </fill>
    <fill>
      <patternFill patternType="solid">
        <fgColor rgb="FFF1F1F1"/>
      </patternFill>
    </fill>
    <fill>
      <patternFill patternType="solid">
        <fgColor rgb="FFD9D9D9"/>
      </patternFill>
    </fill>
    <fill>
      <patternFill patternType="solid">
        <fgColor theme="3"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66"/>
        <bgColor indexed="64"/>
      </patternFill>
    </fill>
    <fill>
      <patternFill patternType="solid">
        <fgColor rgb="FFFFFF99"/>
        <bgColor indexed="64"/>
      </patternFill>
    </fill>
    <fill>
      <patternFill patternType="solid">
        <fgColor theme="4" tint="-0.499984740745262"/>
        <bgColor indexed="64"/>
      </patternFill>
    </fill>
  </fills>
  <borders count="36">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auto="1"/>
      </bottom>
      <diagonal/>
    </border>
    <border>
      <left/>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ck">
        <color auto="1"/>
      </bottom>
      <diagonal/>
    </border>
    <border>
      <left/>
      <right style="thin">
        <color indexed="64"/>
      </right>
      <top/>
      <bottom style="medium">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110">
    <xf numFmtId="0" fontId="0" fillId="0" borderId="0" xfId="0" applyFill="1" applyBorder="1" applyAlignment="1">
      <alignment horizontal="left" vertical="top"/>
    </xf>
    <xf numFmtId="0" fontId="9" fillId="0" borderId="0" xfId="0" applyFont="1" applyFill="1" applyBorder="1" applyAlignment="1">
      <alignment horizontal="left" vertical="top"/>
    </xf>
    <xf numFmtId="166" fontId="6" fillId="0" borderId="0" xfId="0" applyNumberFormat="1" applyFont="1" applyFill="1" applyBorder="1" applyAlignment="1">
      <alignment horizontal="center" vertical="top"/>
    </xf>
    <xf numFmtId="166" fontId="6" fillId="0" borderId="0" xfId="0" applyNumberFormat="1" applyFont="1" applyFill="1" applyBorder="1" applyAlignment="1">
      <alignment horizontal="left" vertical="top"/>
    </xf>
    <xf numFmtId="167" fontId="6" fillId="0" borderId="0" xfId="0" applyNumberFormat="1" applyFont="1" applyFill="1" applyBorder="1" applyAlignment="1">
      <alignment horizontal="center" vertical="top"/>
    </xf>
    <xf numFmtId="166" fontId="3" fillId="0" borderId="0" xfId="0" applyNumberFormat="1" applyFont="1" applyFill="1" applyBorder="1" applyAlignment="1">
      <alignment horizontal="center" vertical="top"/>
    </xf>
    <xf numFmtId="0" fontId="0" fillId="4" borderId="0" xfId="0" applyFill="1" applyBorder="1" applyAlignment="1">
      <alignment horizontal="left" vertical="top"/>
    </xf>
    <xf numFmtId="0" fontId="1" fillId="4" borderId="0" xfId="0" applyFont="1" applyFill="1" applyBorder="1" applyAlignment="1">
      <alignment vertical="top" wrapText="1"/>
    </xf>
    <xf numFmtId="0" fontId="0" fillId="2" borderId="0" xfId="0" applyFill="1" applyBorder="1" applyAlignment="1">
      <alignment vertical="top" wrapText="1"/>
    </xf>
    <xf numFmtId="0" fontId="2" fillId="2" borderId="0" xfId="0" applyFont="1" applyFill="1" applyBorder="1" applyAlignment="1">
      <alignment horizontal="right" vertical="top" wrapText="1"/>
    </xf>
    <xf numFmtId="10" fontId="8" fillId="0" borderId="12"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0" fillId="5" borderId="0" xfId="0" applyFill="1" applyBorder="1" applyAlignment="1">
      <alignment vertical="top" wrapText="1"/>
    </xf>
    <xf numFmtId="0" fontId="4" fillId="0" borderId="0" xfId="0" applyFont="1" applyFill="1" applyBorder="1" applyAlignment="1">
      <alignment horizontal="left" vertical="top"/>
    </xf>
    <xf numFmtId="0" fontId="4" fillId="0" borderId="0" xfId="0" applyFont="1" applyFill="1" applyBorder="1" applyAlignment="1">
      <alignment horizontal="right" vertical="top"/>
    </xf>
    <xf numFmtId="0" fontId="5" fillId="7" borderId="3" xfId="0" applyFont="1" applyFill="1" applyBorder="1" applyAlignment="1">
      <alignment horizontal="right" vertical="center" wrapText="1"/>
    </xf>
    <xf numFmtId="0" fontId="4" fillId="0" borderId="22" xfId="0" applyFont="1" applyFill="1" applyBorder="1" applyAlignment="1">
      <alignment horizontal="right" vertical="top"/>
    </xf>
    <xf numFmtId="0" fontId="0" fillId="0" borderId="23" xfId="0" applyFill="1" applyBorder="1" applyAlignment="1">
      <alignment horizontal="left" vertical="top"/>
    </xf>
    <xf numFmtId="0" fontId="4" fillId="0" borderId="25" xfId="0" applyFont="1" applyFill="1" applyBorder="1" applyAlignment="1">
      <alignment horizontal="right" vertical="top"/>
    </xf>
    <xf numFmtId="0" fontId="4" fillId="0" borderId="26" xfId="0" applyFont="1" applyFill="1" applyBorder="1" applyAlignment="1">
      <alignment horizontal="right" vertical="top"/>
    </xf>
    <xf numFmtId="0" fontId="4" fillId="0" borderId="28" xfId="0" applyFont="1" applyFill="1" applyBorder="1" applyAlignment="1">
      <alignment horizontal="right" vertical="top"/>
    </xf>
    <xf numFmtId="0" fontId="0" fillId="0" borderId="27" xfId="0" applyFill="1" applyBorder="1" applyAlignment="1">
      <alignment horizontal="left" vertical="top"/>
    </xf>
    <xf numFmtId="0" fontId="0" fillId="0" borderId="29" xfId="0" applyFill="1" applyBorder="1" applyAlignment="1">
      <alignment horizontal="left" vertical="top"/>
    </xf>
    <xf numFmtId="0" fontId="4" fillId="0" borderId="27" xfId="0" applyFont="1" applyFill="1" applyBorder="1" applyAlignment="1">
      <alignment horizontal="right" vertical="top"/>
    </xf>
    <xf numFmtId="0" fontId="0" fillId="0" borderId="31" xfId="0" applyFill="1" applyBorder="1" applyAlignment="1">
      <alignment horizontal="left" vertical="top"/>
    </xf>
    <xf numFmtId="0" fontId="0" fillId="0" borderId="32" xfId="0" applyFill="1" applyBorder="1" applyAlignment="1">
      <alignment horizontal="left" vertical="top"/>
    </xf>
    <xf numFmtId="0" fontId="0" fillId="2" borderId="24" xfId="0" applyFill="1" applyBorder="1" applyAlignment="1">
      <alignment vertical="top" wrapText="1"/>
    </xf>
    <xf numFmtId="0" fontId="0" fillId="2" borderId="25" xfId="0" applyFill="1" applyBorder="1" applyAlignment="1">
      <alignment vertical="top" wrapText="1"/>
    </xf>
    <xf numFmtId="0" fontId="0" fillId="2" borderId="26" xfId="0" applyFill="1" applyBorder="1" applyAlignment="1">
      <alignment vertical="top" wrapText="1"/>
    </xf>
    <xf numFmtId="0" fontId="0" fillId="2" borderId="33" xfId="0" applyFill="1" applyBorder="1" applyAlignment="1">
      <alignment vertical="top" wrapText="1"/>
    </xf>
    <xf numFmtId="0" fontId="0" fillId="2" borderId="27" xfId="0" applyFill="1" applyBorder="1" applyAlignment="1">
      <alignment vertical="top" wrapText="1"/>
    </xf>
    <xf numFmtId="0" fontId="0" fillId="2" borderId="30" xfId="0" applyFill="1" applyBorder="1" applyAlignment="1">
      <alignment vertical="top" wrapText="1"/>
    </xf>
    <xf numFmtId="0" fontId="0" fillId="2" borderId="31" xfId="0" applyFill="1" applyBorder="1" applyAlignment="1">
      <alignment vertical="top" wrapText="1"/>
    </xf>
    <xf numFmtId="0" fontId="0" fillId="2" borderId="32" xfId="0" applyFill="1" applyBorder="1" applyAlignment="1">
      <alignment vertical="top" wrapText="1"/>
    </xf>
    <xf numFmtId="166" fontId="4" fillId="6" borderId="12" xfId="0" applyNumberFormat="1" applyFont="1" applyFill="1" applyBorder="1" applyAlignment="1">
      <alignment vertical="center" wrapText="1"/>
    </xf>
    <xf numFmtId="9" fontId="8" fillId="6" borderId="12" xfId="2" applyNumberFormat="1" applyFont="1" applyFill="1" applyBorder="1" applyAlignment="1">
      <alignment horizontal="center" vertical="center" wrapText="1"/>
    </xf>
    <xf numFmtId="164" fontId="6" fillId="6" borderId="12" xfId="0" applyNumberFormat="1" applyFont="1" applyFill="1" applyBorder="1" applyAlignment="1">
      <alignment horizontal="center" vertical="center" wrapText="1"/>
    </xf>
    <xf numFmtId="164" fontId="6" fillId="6" borderId="4" xfId="0" applyNumberFormat="1" applyFont="1" applyFill="1" applyBorder="1" applyAlignment="1">
      <alignment horizontal="center" vertical="center" wrapText="1"/>
    </xf>
    <xf numFmtId="164" fontId="6" fillId="6" borderId="7" xfId="0" applyNumberFormat="1" applyFont="1" applyFill="1" applyBorder="1" applyAlignment="1">
      <alignment horizontal="center" vertical="center" wrapText="1"/>
    </xf>
    <xf numFmtId="0" fontId="0" fillId="6" borderId="12" xfId="0" applyFill="1" applyBorder="1" applyAlignment="1">
      <alignment horizontal="left" vertical="center" wrapText="1"/>
    </xf>
    <xf numFmtId="0" fontId="5" fillId="3" borderId="12" xfId="0" applyFont="1" applyFill="1" applyBorder="1" applyAlignment="1">
      <alignment horizontal="center" vertical="center" wrapText="1"/>
    </xf>
    <xf numFmtId="0" fontId="0" fillId="0" borderId="0" xfId="0"/>
    <xf numFmtId="166" fontId="16" fillId="6" borderId="12" xfId="0" applyNumberFormat="1" applyFont="1" applyFill="1" applyBorder="1" applyAlignment="1">
      <alignment horizontal="right" vertical="center"/>
    </xf>
    <xf numFmtId="168" fontId="16" fillId="6" borderId="12" xfId="0" applyNumberFormat="1" applyFont="1" applyFill="1" applyBorder="1" applyAlignment="1">
      <alignment horizontal="right" vertical="center"/>
    </xf>
    <xf numFmtId="168" fontId="4" fillId="6" borderId="12" xfId="0" applyNumberFormat="1" applyFont="1" applyFill="1" applyBorder="1" applyAlignment="1">
      <alignment horizontal="right" vertical="center" wrapText="1"/>
    </xf>
    <xf numFmtId="164" fontId="3" fillId="9" borderId="31" xfId="0" applyNumberFormat="1" applyFont="1" applyFill="1" applyBorder="1" applyAlignment="1" applyProtection="1">
      <alignment horizontal="left" vertical="top" wrapText="1"/>
      <protection locked="0"/>
    </xf>
    <xf numFmtId="0" fontId="2" fillId="9" borderId="21" xfId="0" applyFont="1" applyFill="1" applyBorder="1" applyAlignment="1" applyProtection="1">
      <alignment horizontal="left" vertical="top" wrapText="1"/>
      <protection locked="0"/>
    </xf>
    <xf numFmtId="169" fontId="3" fillId="9" borderId="21" xfId="0" applyNumberFormat="1" applyFont="1" applyFill="1" applyBorder="1" applyAlignment="1" applyProtection="1">
      <alignment horizontal="left" vertical="top" wrapText="1"/>
      <protection locked="0"/>
    </xf>
    <xf numFmtId="170" fontId="10" fillId="9" borderId="21" xfId="0" applyNumberFormat="1" applyFont="1" applyFill="1" applyBorder="1" applyAlignment="1" applyProtection="1">
      <alignment horizontal="left" vertical="top" wrapText="1"/>
      <protection locked="0"/>
    </xf>
    <xf numFmtId="0" fontId="10" fillId="9" borderId="21" xfId="0" applyFont="1" applyFill="1" applyBorder="1" applyAlignment="1" applyProtection="1">
      <alignment horizontal="left" vertical="top" wrapText="1"/>
      <protection locked="0"/>
    </xf>
    <xf numFmtId="14" fontId="3" fillId="9" borderId="1" xfId="0" applyNumberFormat="1" applyFont="1" applyFill="1" applyBorder="1" applyAlignment="1" applyProtection="1">
      <alignment horizontal="left" vertical="top" wrapText="1"/>
      <protection locked="0"/>
    </xf>
    <xf numFmtId="166" fontId="4" fillId="9" borderId="12" xfId="0" applyNumberFormat="1" applyFont="1" applyFill="1" applyBorder="1" applyAlignment="1" applyProtection="1">
      <alignment horizontal="right" vertical="center" wrapText="1"/>
      <protection locked="0"/>
    </xf>
    <xf numFmtId="166" fontId="4" fillId="9" borderId="6" xfId="0" applyNumberFormat="1" applyFont="1" applyFill="1" applyBorder="1" applyAlignment="1" applyProtection="1">
      <alignment horizontal="right" vertical="center" wrapText="1"/>
      <protection locked="0"/>
    </xf>
    <xf numFmtId="166" fontId="4" fillId="9" borderId="1" xfId="0" applyNumberFormat="1" applyFont="1" applyFill="1" applyBorder="1" applyAlignment="1" applyProtection="1">
      <alignment horizontal="right" vertical="center" wrapText="1"/>
      <protection locked="0"/>
    </xf>
    <xf numFmtId="166" fontId="4" fillId="9" borderId="9" xfId="0" applyNumberFormat="1" applyFont="1" applyFill="1" applyBorder="1" applyAlignment="1" applyProtection="1">
      <alignment horizontal="right" vertical="center" wrapText="1"/>
      <protection locked="0"/>
    </xf>
    <xf numFmtId="166" fontId="4" fillId="9" borderId="2" xfId="0" applyNumberFormat="1" applyFont="1" applyFill="1" applyBorder="1" applyAlignment="1" applyProtection="1">
      <alignment horizontal="right" vertical="center" wrapText="1"/>
      <protection locked="0"/>
    </xf>
    <xf numFmtId="9" fontId="8" fillId="9" borderId="12" xfId="2" applyNumberFormat="1" applyFont="1" applyFill="1" applyBorder="1" applyAlignment="1" applyProtection="1">
      <alignment horizontal="center" vertical="center" wrapText="1"/>
      <protection locked="0"/>
    </xf>
    <xf numFmtId="9" fontId="8" fillId="9" borderId="13" xfId="0" applyNumberFormat="1" applyFont="1" applyFill="1" applyBorder="1" applyAlignment="1" applyProtection="1">
      <alignment horizontal="center" vertical="center" wrapText="1"/>
      <protection locked="0"/>
    </xf>
    <xf numFmtId="9" fontId="8" fillId="9" borderId="12" xfId="0" applyNumberFormat="1" applyFont="1" applyFill="1" applyBorder="1" applyAlignment="1" applyProtection="1">
      <alignment horizontal="center" vertical="center" wrapText="1"/>
      <protection locked="0"/>
    </xf>
    <xf numFmtId="10" fontId="16" fillId="9" borderId="12" xfId="2" applyNumberFormat="1" applyFont="1" applyFill="1" applyBorder="1" applyAlignment="1" applyProtection="1">
      <alignment horizontal="right" vertical="center"/>
      <protection locked="0"/>
    </xf>
    <xf numFmtId="168" fontId="16" fillId="9" borderId="12" xfId="0" applyNumberFormat="1" applyFont="1" applyFill="1" applyBorder="1" applyAlignment="1" applyProtection="1">
      <alignment horizontal="right" vertical="center"/>
      <protection locked="0"/>
    </xf>
    <xf numFmtId="168" fontId="16" fillId="9" borderId="18" xfId="0" applyNumberFormat="1" applyFont="1" applyFill="1" applyBorder="1" applyAlignment="1" applyProtection="1">
      <alignment horizontal="right" vertical="center"/>
      <protection locked="0"/>
    </xf>
    <xf numFmtId="0" fontId="0" fillId="2" borderId="33" xfId="0" applyFill="1" applyBorder="1" applyAlignment="1" applyProtection="1">
      <alignment vertical="top" wrapText="1"/>
      <protection locked="0"/>
    </xf>
    <xf numFmtId="164" fontId="6" fillId="6" borderId="7" xfId="0" applyNumberFormat="1" applyFont="1" applyFill="1" applyBorder="1" applyAlignment="1" applyProtection="1">
      <alignment horizontal="center" vertical="center" wrapText="1"/>
      <protection locked="0"/>
    </xf>
    <xf numFmtId="9" fontId="8" fillId="6" borderId="12" xfId="2" applyNumberFormat="1" applyFont="1" applyFill="1" applyBorder="1" applyAlignment="1" applyProtection="1">
      <alignment horizontal="center" vertical="center" wrapText="1"/>
      <protection locked="0"/>
    </xf>
    <xf numFmtId="0" fontId="0" fillId="2" borderId="27" xfId="0" applyFill="1" applyBorder="1" applyAlignment="1" applyProtection="1">
      <alignment vertical="top" wrapText="1"/>
      <protection locked="0"/>
    </xf>
    <xf numFmtId="0" fontId="0" fillId="0" borderId="0" xfId="0" applyFill="1" applyBorder="1" applyAlignment="1" applyProtection="1">
      <alignment horizontal="left" vertical="top"/>
      <protection locked="0"/>
    </xf>
    <xf numFmtId="0" fontId="19" fillId="4" borderId="0" xfId="0" applyFont="1" applyFill="1" applyBorder="1" applyAlignment="1">
      <alignment horizontal="right" vertical="center" wrapText="1"/>
    </xf>
    <xf numFmtId="0" fontId="2" fillId="2" borderId="0" xfId="0" applyFont="1" applyFill="1" applyBorder="1" applyAlignment="1">
      <alignment horizontal="right" vertical="top" wrapText="1"/>
    </xf>
    <xf numFmtId="171" fontId="10" fillId="9" borderId="21" xfId="0" applyNumberFormat="1" applyFont="1" applyFill="1" applyBorder="1" applyAlignment="1" applyProtection="1">
      <alignment horizontal="left" vertical="top" wrapText="1"/>
      <protection locked="0"/>
    </xf>
    <xf numFmtId="0" fontId="10" fillId="2" borderId="0" xfId="0" applyFont="1" applyFill="1" applyBorder="1" applyAlignment="1">
      <alignment horizontal="right" vertical="top" wrapText="1"/>
    </xf>
    <xf numFmtId="0" fontId="2" fillId="2" borderId="0" xfId="0" applyFont="1" applyFill="1" applyBorder="1" applyAlignment="1">
      <alignment horizontal="right" vertical="top" wrapText="1"/>
    </xf>
    <xf numFmtId="0" fontId="15" fillId="4" borderId="0" xfId="0" applyFont="1" applyFill="1" applyBorder="1" applyAlignment="1">
      <alignment horizontal="center" vertical="center" wrapText="1"/>
    </xf>
    <xf numFmtId="0" fontId="2" fillId="2" borderId="0" xfId="0" applyFont="1" applyFill="1" applyBorder="1" applyAlignment="1">
      <alignment horizontal="center" vertical="top" wrapText="1"/>
    </xf>
    <xf numFmtId="0" fontId="7" fillId="9" borderId="5" xfId="0" applyFont="1" applyFill="1" applyBorder="1" applyAlignment="1" applyProtection="1">
      <alignment horizontal="left" vertical="center" wrapText="1"/>
      <protection locked="0"/>
    </xf>
    <xf numFmtId="0" fontId="7" fillId="9" borderId="6" xfId="0" applyFont="1" applyFill="1" applyBorder="1" applyAlignment="1" applyProtection="1">
      <alignment horizontal="left" vertical="center" wrapText="1"/>
      <protection locked="0"/>
    </xf>
    <xf numFmtId="0" fontId="11" fillId="3" borderId="12" xfId="0" applyFont="1" applyFill="1" applyBorder="1" applyAlignment="1">
      <alignment horizontal="center" vertical="center" wrapText="1"/>
    </xf>
    <xf numFmtId="0" fontId="5" fillId="3" borderId="12" xfId="0" applyFont="1" applyFill="1" applyBorder="1" applyAlignment="1">
      <alignment horizontal="center" vertical="center" wrapText="1"/>
    </xf>
    <xf numFmtId="165" fontId="20" fillId="10" borderId="14" xfId="0" applyNumberFormat="1" applyFont="1" applyFill="1" applyBorder="1" applyAlignment="1">
      <alignment horizontal="center" vertical="top" wrapText="1"/>
    </xf>
    <xf numFmtId="165" fontId="20" fillId="10" borderId="15" xfId="0" applyNumberFormat="1" applyFont="1" applyFill="1" applyBorder="1" applyAlignment="1">
      <alignment horizontal="center" vertical="top" wrapText="1"/>
    </xf>
    <xf numFmtId="0" fontId="13" fillId="9" borderId="16" xfId="0" applyFont="1" applyFill="1" applyBorder="1" applyAlignment="1" applyProtection="1">
      <alignment horizontal="center" vertical="top" wrapText="1"/>
      <protection locked="0"/>
    </xf>
    <xf numFmtId="0" fontId="13" fillId="9" borderId="17" xfId="0" applyFont="1" applyFill="1" applyBorder="1" applyAlignment="1" applyProtection="1">
      <alignment horizontal="center" vertical="top" wrapText="1"/>
      <protection locked="0"/>
    </xf>
    <xf numFmtId="168" fontId="14" fillId="9" borderId="10" xfId="1" applyNumberFormat="1" applyFont="1" applyFill="1" applyBorder="1" applyAlignment="1" applyProtection="1">
      <alignment horizontal="center" vertical="top" wrapText="1"/>
      <protection locked="0"/>
    </xf>
    <xf numFmtId="168" fontId="14" fillId="9" borderId="11" xfId="1" applyNumberFormat="1" applyFont="1" applyFill="1" applyBorder="1" applyAlignment="1" applyProtection="1">
      <alignment horizontal="center" vertical="top" wrapText="1"/>
      <protection locked="0"/>
    </xf>
    <xf numFmtId="0" fontId="7" fillId="9" borderId="8" xfId="0" applyFont="1" applyFill="1" applyBorder="1" applyAlignment="1" applyProtection="1">
      <alignment horizontal="left" vertical="center" wrapText="1"/>
      <protection locked="0"/>
    </xf>
    <xf numFmtId="0" fontId="7" fillId="9" borderId="9" xfId="0" applyFont="1" applyFill="1" applyBorder="1" applyAlignment="1" applyProtection="1">
      <alignment horizontal="left" vertical="center" wrapText="1"/>
      <protection locked="0"/>
    </xf>
    <xf numFmtId="0" fontId="7" fillId="9" borderId="12" xfId="0" applyFont="1" applyFill="1" applyBorder="1" applyAlignment="1" applyProtection="1">
      <alignment horizontal="left" vertical="center" wrapText="1"/>
      <protection locked="0"/>
    </xf>
    <xf numFmtId="0" fontId="5" fillId="5" borderId="12" xfId="0" applyFont="1" applyFill="1" applyBorder="1" applyAlignment="1">
      <alignment horizontal="right" vertical="center" wrapText="1"/>
    </xf>
    <xf numFmtId="0" fontId="11" fillId="5" borderId="19" xfId="0" applyFont="1" applyFill="1" applyBorder="1" applyAlignment="1">
      <alignment horizontal="right" vertical="center" wrapText="1"/>
    </xf>
    <xf numFmtId="0" fontId="11" fillId="5" borderId="21" xfId="0" applyFont="1" applyFill="1" applyBorder="1" applyAlignment="1">
      <alignment horizontal="right" vertical="center" wrapText="1"/>
    </xf>
    <xf numFmtId="0" fontId="11" fillId="5" borderId="20" xfId="0" applyFont="1" applyFill="1" applyBorder="1" applyAlignment="1">
      <alignment horizontal="right" vertical="center" wrapText="1"/>
    </xf>
    <xf numFmtId="0" fontId="9" fillId="0" borderId="0" xfId="0" applyFont="1" applyFill="1" applyBorder="1" applyAlignment="1">
      <alignment horizontal="center" vertical="top" wrapText="1"/>
    </xf>
    <xf numFmtId="0" fontId="9" fillId="0" borderId="27" xfId="0" applyFont="1" applyFill="1" applyBorder="1" applyAlignment="1">
      <alignment horizontal="center" vertical="top" wrapText="1"/>
    </xf>
    <xf numFmtId="0" fontId="11" fillId="5" borderId="24" xfId="0" applyFont="1" applyFill="1" applyBorder="1" applyAlignment="1">
      <alignment horizontal="right" vertical="center" wrapText="1"/>
    </xf>
    <xf numFmtId="0" fontId="11" fillId="5" borderId="25" xfId="0" applyFont="1" applyFill="1" applyBorder="1" applyAlignment="1">
      <alignment horizontal="right" vertical="center" wrapText="1"/>
    </xf>
    <xf numFmtId="0" fontId="11" fillId="5" borderId="30" xfId="0" applyFont="1" applyFill="1" applyBorder="1" applyAlignment="1">
      <alignment horizontal="right" vertical="center" wrapText="1"/>
    </xf>
    <xf numFmtId="0" fontId="11" fillId="5" borderId="31" xfId="0" applyFont="1" applyFill="1" applyBorder="1" applyAlignment="1">
      <alignment horizontal="right" vertical="center" wrapText="1"/>
    </xf>
    <xf numFmtId="168" fontId="17" fillId="6" borderId="34" xfId="0" applyNumberFormat="1" applyFont="1" applyFill="1" applyBorder="1" applyAlignment="1">
      <alignment horizontal="center" vertical="center"/>
    </xf>
    <xf numFmtId="0" fontId="17" fillId="6" borderId="35" xfId="0" applyFont="1" applyFill="1" applyBorder="1" applyAlignment="1">
      <alignment horizontal="center" vertical="center"/>
    </xf>
    <xf numFmtId="0" fontId="0" fillId="7" borderId="24" xfId="0" applyFill="1" applyBorder="1" applyAlignment="1">
      <alignment horizontal="center" vertical="center" wrapText="1"/>
    </xf>
    <xf numFmtId="0" fontId="0" fillId="7" borderId="25" xfId="0" applyFill="1" applyBorder="1" applyAlignment="1">
      <alignment horizontal="center" vertical="center" wrapText="1"/>
    </xf>
    <xf numFmtId="0" fontId="0" fillId="7" borderId="26" xfId="0" applyFill="1" applyBorder="1" applyAlignment="1">
      <alignment horizontal="center" vertical="center" wrapText="1"/>
    </xf>
    <xf numFmtId="0" fontId="16" fillId="5" borderId="21" xfId="0" applyFont="1" applyFill="1" applyBorder="1" applyAlignment="1">
      <alignment horizontal="left" vertical="top" wrapText="1"/>
    </xf>
    <xf numFmtId="0" fontId="16" fillId="5" borderId="20" xfId="0" applyFont="1" applyFill="1" applyBorder="1" applyAlignment="1">
      <alignment horizontal="left" vertical="top" wrapText="1"/>
    </xf>
    <xf numFmtId="0" fontId="18" fillId="5" borderId="19" xfId="0" applyFont="1" applyFill="1" applyBorder="1" applyAlignment="1">
      <alignment horizontal="right" vertical="center" wrapText="1"/>
    </xf>
    <xf numFmtId="0" fontId="18" fillId="5" borderId="21" xfId="0" applyFont="1" applyFill="1" applyBorder="1" applyAlignment="1">
      <alignment horizontal="right" vertical="center" wrapText="1"/>
    </xf>
    <xf numFmtId="0" fontId="17" fillId="5" borderId="19" xfId="0" applyFont="1" applyFill="1" applyBorder="1" applyAlignment="1">
      <alignment horizontal="right" vertical="top" wrapText="1"/>
    </xf>
    <xf numFmtId="0" fontId="17" fillId="5" borderId="21" xfId="0" applyFont="1" applyFill="1" applyBorder="1" applyAlignment="1">
      <alignment horizontal="right" vertical="top" wrapText="1"/>
    </xf>
    <xf numFmtId="0" fontId="17" fillId="8" borderId="25" xfId="0" applyFont="1" applyFill="1" applyBorder="1" applyAlignment="1">
      <alignment horizontal="center" vertical="center" wrapText="1"/>
    </xf>
  </cellXfs>
  <cellStyles count="3">
    <cellStyle name="Currency" xfId="1" builtinId="4"/>
    <cellStyle name="Normal" xfId="0" builtinId="0"/>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7189</xdr:colOff>
      <xdr:row>0</xdr:row>
      <xdr:rowOff>26275</xdr:rowOff>
    </xdr:from>
    <xdr:to>
      <xdr:col>1</xdr:col>
      <xdr:colOff>637190</xdr:colOff>
      <xdr:row>1</xdr:row>
      <xdr:rowOff>9683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21" t="12857" r="12213" b="25000"/>
        <a:stretch/>
      </xdr:blipFill>
      <xdr:spPr>
        <a:xfrm>
          <a:off x="197689" y="26275"/>
          <a:ext cx="630001" cy="4892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464820</xdr:colOff>
          <xdr:row>3</xdr:row>
          <xdr:rowOff>160020</xdr:rowOff>
        </xdr:from>
        <xdr:to>
          <xdr:col>7</xdr:col>
          <xdr:colOff>784860</xdr:colOff>
          <xdr:row>5</xdr:row>
          <xdr:rowOff>7620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ORIGINAL ESTIMATE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4</xdr:row>
          <xdr:rowOff>144780</xdr:rowOff>
        </xdr:from>
        <xdr:to>
          <xdr:col>7</xdr:col>
          <xdr:colOff>792480</xdr:colOff>
          <xdr:row>6</xdr:row>
          <xdr:rowOff>7620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SUPPLEMENTAL ESTIMATE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7189</xdr:colOff>
      <xdr:row>0</xdr:row>
      <xdr:rowOff>0</xdr:rowOff>
    </xdr:from>
    <xdr:to>
      <xdr:col>1</xdr:col>
      <xdr:colOff>790576</xdr:colOff>
      <xdr:row>1</xdr:row>
      <xdr:rowOff>13837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21" t="12857" r="12213" b="25000"/>
        <a:stretch/>
      </xdr:blipFill>
      <xdr:spPr>
        <a:xfrm>
          <a:off x="7189" y="0"/>
          <a:ext cx="1173912" cy="7758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2"/>
  <sheetViews>
    <sheetView showZeros="0" tabSelected="1" zoomScale="145" zoomScaleNormal="145" workbookViewId="0">
      <selection activeCell="D3" sqref="D3"/>
    </sheetView>
  </sheetViews>
  <sheetFormatPr defaultRowHeight="13.2" x14ac:dyDescent="0.25"/>
  <cols>
    <col min="1" max="1" width="3.33203125" customWidth="1"/>
    <col min="2" max="2" width="12.6640625" customWidth="1"/>
    <col min="3" max="3" width="14" customWidth="1"/>
    <col min="4" max="4" width="34.77734375" customWidth="1"/>
    <col min="5" max="5" width="19" customWidth="1"/>
    <col min="6" max="6" width="17.6640625" customWidth="1"/>
    <col min="7" max="8" width="18.6640625" customWidth="1"/>
    <col min="9" max="9" width="3.33203125" customWidth="1"/>
    <col min="10" max="10" width="2.109375" customWidth="1"/>
  </cols>
  <sheetData>
    <row r="1" spans="1:9" ht="39.9" customHeight="1" x14ac:dyDescent="0.25">
      <c r="A1" s="6"/>
      <c r="B1" s="6"/>
      <c r="C1" s="73" t="s">
        <v>97</v>
      </c>
      <c r="D1" s="73"/>
      <c r="E1" s="73"/>
      <c r="F1" s="73"/>
      <c r="G1" s="73"/>
      <c r="H1" s="68" t="s">
        <v>96</v>
      </c>
      <c r="I1" s="7"/>
    </row>
    <row r="2" spans="1:9" ht="6.75" customHeight="1" x14ac:dyDescent="0.25">
      <c r="A2" s="27"/>
      <c r="B2" s="28"/>
      <c r="C2" s="28"/>
      <c r="D2" s="28"/>
      <c r="E2" s="28"/>
      <c r="F2" s="28"/>
      <c r="G2" s="28"/>
      <c r="H2" s="28"/>
      <c r="I2" s="29"/>
    </row>
    <row r="3" spans="1:9" ht="14.1" customHeight="1" thickBot="1" x14ac:dyDescent="0.3">
      <c r="A3" s="30"/>
      <c r="B3" s="71" t="s">
        <v>56</v>
      </c>
      <c r="C3" s="72"/>
      <c r="D3" s="46">
        <v>2</v>
      </c>
      <c r="E3" s="74" t="s">
        <v>0</v>
      </c>
      <c r="F3" s="74"/>
      <c r="G3" s="8"/>
      <c r="H3" s="8"/>
      <c r="I3" s="31"/>
    </row>
    <row r="4" spans="1:9" ht="15" customHeight="1" x14ac:dyDescent="0.25">
      <c r="A4" s="30"/>
      <c r="B4" s="72" t="s">
        <v>61</v>
      </c>
      <c r="C4" s="72"/>
      <c r="D4" s="48">
        <v>123456789</v>
      </c>
      <c r="E4" s="9" t="s">
        <v>1</v>
      </c>
      <c r="F4" s="51">
        <v>42401</v>
      </c>
      <c r="G4" s="79" t="s">
        <v>17</v>
      </c>
      <c r="H4" s="80"/>
      <c r="I4" s="31"/>
    </row>
    <row r="5" spans="1:9" ht="14.1" customHeight="1" x14ac:dyDescent="0.25">
      <c r="A5" s="30"/>
      <c r="B5" s="72" t="s">
        <v>95</v>
      </c>
      <c r="C5" s="72"/>
      <c r="D5" s="70">
        <v>25698</v>
      </c>
      <c r="E5" s="9" t="s">
        <v>2</v>
      </c>
      <c r="F5" s="51">
        <v>43770</v>
      </c>
      <c r="G5" s="81"/>
      <c r="H5" s="82"/>
      <c r="I5" s="31"/>
    </row>
    <row r="6" spans="1:9" ht="14.1" customHeight="1" thickBot="1" x14ac:dyDescent="0.3">
      <c r="A6" s="30"/>
      <c r="B6" s="72" t="s">
        <v>3</v>
      </c>
      <c r="C6" s="72"/>
      <c r="D6" s="49">
        <v>12548</v>
      </c>
      <c r="E6" s="9" t="s">
        <v>4</v>
      </c>
      <c r="F6" s="51">
        <v>43862</v>
      </c>
      <c r="G6" s="81"/>
      <c r="H6" s="82"/>
      <c r="I6" s="31"/>
    </row>
    <row r="7" spans="1:9" ht="15" customHeight="1" thickBot="1" x14ac:dyDescent="0.3">
      <c r="A7" s="30"/>
      <c r="B7" s="72" t="s">
        <v>5</v>
      </c>
      <c r="C7" s="72"/>
      <c r="D7" s="50" t="s">
        <v>30</v>
      </c>
      <c r="E7" s="69" t="s">
        <v>59</v>
      </c>
      <c r="F7" s="47" t="s">
        <v>50</v>
      </c>
      <c r="G7" s="83">
        <v>100000</v>
      </c>
      <c r="H7" s="84"/>
      <c r="I7" s="31"/>
    </row>
    <row r="8" spans="1:9" ht="3.75" customHeight="1" x14ac:dyDescent="0.25">
      <c r="A8" s="30"/>
      <c r="B8" s="8"/>
      <c r="C8" s="8"/>
      <c r="D8" s="8"/>
      <c r="E8" s="8"/>
      <c r="F8" s="8"/>
      <c r="G8" s="8"/>
      <c r="H8" s="8"/>
      <c r="I8" s="31"/>
    </row>
    <row r="9" spans="1:9" ht="48.75" customHeight="1" x14ac:dyDescent="0.25">
      <c r="A9" s="30"/>
      <c r="B9" s="11" t="s">
        <v>13</v>
      </c>
      <c r="C9" s="77" t="s">
        <v>14</v>
      </c>
      <c r="D9" s="78"/>
      <c r="E9" s="41" t="s">
        <v>57</v>
      </c>
      <c r="F9" s="12" t="s">
        <v>6</v>
      </c>
      <c r="G9" s="11" t="s">
        <v>15</v>
      </c>
      <c r="H9" s="11" t="s">
        <v>16</v>
      </c>
      <c r="I9" s="31"/>
    </row>
    <row r="10" spans="1:9" ht="12.9" customHeight="1" x14ac:dyDescent="0.25">
      <c r="A10" s="30"/>
      <c r="B10" s="37">
        <v>1</v>
      </c>
      <c r="C10" s="87" t="s">
        <v>7</v>
      </c>
      <c r="D10" s="87"/>
      <c r="E10" s="52">
        <v>25000</v>
      </c>
      <c r="F10" s="52">
        <v>4000</v>
      </c>
      <c r="G10" s="36">
        <f>IFERROR(F10/E10,0)</f>
        <v>0.16</v>
      </c>
      <c r="H10" s="57">
        <v>1</v>
      </c>
      <c r="I10" s="31"/>
    </row>
    <row r="11" spans="1:9" ht="12.9" customHeight="1" x14ac:dyDescent="0.25">
      <c r="A11" s="30"/>
      <c r="B11" s="38">
        <v>2</v>
      </c>
      <c r="C11" s="75" t="s">
        <v>8</v>
      </c>
      <c r="D11" s="76"/>
      <c r="E11" s="53">
        <v>26000</v>
      </c>
      <c r="F11" s="54">
        <v>25000</v>
      </c>
      <c r="G11" s="36">
        <f t="shared" ref="G11:G40" si="0">IFERROR(F11/E11,0)</f>
        <v>0.96153846153846156</v>
      </c>
      <c r="H11" s="58">
        <v>0.1</v>
      </c>
      <c r="I11" s="31"/>
    </row>
    <row r="12" spans="1:9" ht="12.9" customHeight="1" x14ac:dyDescent="0.25">
      <c r="A12" s="30"/>
      <c r="B12" s="39">
        <v>3</v>
      </c>
      <c r="C12" s="85" t="s">
        <v>9</v>
      </c>
      <c r="D12" s="86"/>
      <c r="E12" s="55">
        <v>24000</v>
      </c>
      <c r="F12" s="56">
        <v>25000</v>
      </c>
      <c r="G12" s="36">
        <f t="shared" si="0"/>
        <v>1.0416666666666667</v>
      </c>
      <c r="H12" s="59">
        <v>0.2</v>
      </c>
      <c r="I12" s="31"/>
    </row>
    <row r="13" spans="1:9" ht="12.9" customHeight="1" x14ac:dyDescent="0.25">
      <c r="A13" s="30"/>
      <c r="B13" s="39">
        <v>4</v>
      </c>
      <c r="C13" s="85" t="s">
        <v>10</v>
      </c>
      <c r="D13" s="86"/>
      <c r="E13" s="55">
        <v>25000</v>
      </c>
      <c r="F13" s="56">
        <v>24000</v>
      </c>
      <c r="G13" s="36">
        <f t="shared" si="0"/>
        <v>0.96</v>
      </c>
      <c r="H13" s="59">
        <v>1</v>
      </c>
      <c r="I13" s="31"/>
    </row>
    <row r="14" spans="1:9" ht="12.9" customHeight="1" x14ac:dyDescent="0.25">
      <c r="A14" s="30"/>
      <c r="B14" s="39">
        <v>5</v>
      </c>
      <c r="C14" s="85"/>
      <c r="D14" s="86"/>
      <c r="E14" s="55"/>
      <c r="F14" s="56"/>
      <c r="G14" s="36">
        <f t="shared" si="0"/>
        <v>0</v>
      </c>
      <c r="H14" s="59"/>
      <c r="I14" s="31"/>
    </row>
    <row r="15" spans="1:9" ht="12.9" customHeight="1" x14ac:dyDescent="0.25">
      <c r="A15" s="30"/>
      <c r="B15" s="39">
        <v>6</v>
      </c>
      <c r="C15" s="85"/>
      <c r="D15" s="86"/>
      <c r="E15" s="55"/>
      <c r="F15" s="56"/>
      <c r="G15" s="36">
        <f t="shared" si="0"/>
        <v>0</v>
      </c>
      <c r="H15" s="59"/>
      <c r="I15" s="31"/>
    </row>
    <row r="16" spans="1:9" ht="12.9" customHeight="1" x14ac:dyDescent="0.25">
      <c r="A16" s="30"/>
      <c r="B16" s="39">
        <v>7</v>
      </c>
      <c r="C16" s="85"/>
      <c r="D16" s="86"/>
      <c r="E16" s="55"/>
      <c r="F16" s="56"/>
      <c r="G16" s="36">
        <f t="shared" si="0"/>
        <v>0</v>
      </c>
      <c r="H16" s="59"/>
      <c r="I16" s="31"/>
    </row>
    <row r="17" spans="1:9" ht="12.9" customHeight="1" x14ac:dyDescent="0.25">
      <c r="A17" s="30"/>
      <c r="B17" s="39">
        <v>8</v>
      </c>
      <c r="C17" s="85"/>
      <c r="D17" s="86"/>
      <c r="E17" s="55"/>
      <c r="F17" s="56"/>
      <c r="G17" s="36">
        <f t="shared" si="0"/>
        <v>0</v>
      </c>
      <c r="H17" s="59"/>
      <c r="I17" s="31"/>
    </row>
    <row r="18" spans="1:9" ht="12.9" customHeight="1" x14ac:dyDescent="0.25">
      <c r="A18" s="30"/>
      <c r="B18" s="39">
        <v>9</v>
      </c>
      <c r="C18" s="85"/>
      <c r="D18" s="86"/>
      <c r="E18" s="55"/>
      <c r="F18" s="56"/>
      <c r="G18" s="36">
        <f t="shared" si="0"/>
        <v>0</v>
      </c>
      <c r="H18" s="59"/>
      <c r="I18" s="31"/>
    </row>
    <row r="19" spans="1:9" ht="12.9" customHeight="1" x14ac:dyDescent="0.25">
      <c r="A19" s="30"/>
      <c r="B19" s="39">
        <v>10</v>
      </c>
      <c r="C19" s="85"/>
      <c r="D19" s="86"/>
      <c r="E19" s="55"/>
      <c r="F19" s="56"/>
      <c r="G19" s="36">
        <f t="shared" si="0"/>
        <v>0</v>
      </c>
      <c r="H19" s="59"/>
      <c r="I19" s="31"/>
    </row>
    <row r="20" spans="1:9" ht="12.9" customHeight="1" x14ac:dyDescent="0.25">
      <c r="A20" s="30"/>
      <c r="B20" s="39">
        <v>11</v>
      </c>
      <c r="C20" s="85"/>
      <c r="D20" s="86"/>
      <c r="E20" s="55"/>
      <c r="F20" s="56"/>
      <c r="G20" s="36">
        <f t="shared" si="0"/>
        <v>0</v>
      </c>
      <c r="H20" s="59"/>
      <c r="I20" s="31"/>
    </row>
    <row r="21" spans="1:9" ht="12.9" customHeight="1" x14ac:dyDescent="0.25">
      <c r="A21" s="30"/>
      <c r="B21" s="39">
        <v>12</v>
      </c>
      <c r="C21" s="85"/>
      <c r="D21" s="86"/>
      <c r="E21" s="55"/>
      <c r="F21" s="56"/>
      <c r="G21" s="36">
        <f t="shared" si="0"/>
        <v>0</v>
      </c>
      <c r="H21" s="59"/>
      <c r="I21" s="31"/>
    </row>
    <row r="22" spans="1:9" ht="12.9" customHeight="1" x14ac:dyDescent="0.25">
      <c r="A22" s="30"/>
      <c r="B22" s="39">
        <v>13</v>
      </c>
      <c r="C22" s="85"/>
      <c r="D22" s="86"/>
      <c r="E22" s="55"/>
      <c r="F22" s="56"/>
      <c r="G22" s="36">
        <f t="shared" si="0"/>
        <v>0</v>
      </c>
      <c r="H22" s="59"/>
      <c r="I22" s="31"/>
    </row>
    <row r="23" spans="1:9" ht="12.9" customHeight="1" x14ac:dyDescent="0.25">
      <c r="A23" s="30"/>
      <c r="B23" s="39">
        <v>14</v>
      </c>
      <c r="C23" s="85"/>
      <c r="D23" s="86"/>
      <c r="E23" s="55"/>
      <c r="F23" s="56"/>
      <c r="G23" s="36">
        <f t="shared" si="0"/>
        <v>0</v>
      </c>
      <c r="H23" s="59"/>
      <c r="I23" s="31"/>
    </row>
    <row r="24" spans="1:9" ht="12.9" customHeight="1" x14ac:dyDescent="0.25">
      <c r="A24" s="30"/>
      <c r="B24" s="39">
        <v>15</v>
      </c>
      <c r="C24" s="85"/>
      <c r="D24" s="86"/>
      <c r="E24" s="55"/>
      <c r="F24" s="56"/>
      <c r="G24" s="36">
        <f t="shared" si="0"/>
        <v>0</v>
      </c>
      <c r="H24" s="59"/>
      <c r="I24" s="31"/>
    </row>
    <row r="25" spans="1:9" ht="12.9" customHeight="1" x14ac:dyDescent="0.25">
      <c r="A25" s="30"/>
      <c r="B25" s="39">
        <v>16</v>
      </c>
      <c r="C25" s="85"/>
      <c r="D25" s="86"/>
      <c r="E25" s="55"/>
      <c r="F25" s="56"/>
      <c r="G25" s="36">
        <f t="shared" si="0"/>
        <v>0</v>
      </c>
      <c r="H25" s="59"/>
      <c r="I25" s="31"/>
    </row>
    <row r="26" spans="1:9" ht="12.9" customHeight="1" x14ac:dyDescent="0.25">
      <c r="A26" s="30"/>
      <c r="B26" s="39">
        <v>17</v>
      </c>
      <c r="C26" s="85"/>
      <c r="D26" s="86"/>
      <c r="E26" s="55"/>
      <c r="F26" s="56"/>
      <c r="G26" s="36">
        <f t="shared" si="0"/>
        <v>0</v>
      </c>
      <c r="H26" s="59"/>
      <c r="I26" s="31"/>
    </row>
    <row r="27" spans="1:9" ht="12.9" customHeight="1" x14ac:dyDescent="0.25">
      <c r="A27" s="30"/>
      <c r="B27" s="39">
        <v>18</v>
      </c>
      <c r="C27" s="85"/>
      <c r="D27" s="86"/>
      <c r="E27" s="55"/>
      <c r="F27" s="56"/>
      <c r="G27" s="36">
        <f t="shared" si="0"/>
        <v>0</v>
      </c>
      <c r="H27" s="59"/>
      <c r="I27" s="31"/>
    </row>
    <row r="28" spans="1:9" ht="12.9" customHeight="1" x14ac:dyDescent="0.25">
      <c r="A28" s="30"/>
      <c r="B28" s="39">
        <v>19</v>
      </c>
      <c r="C28" s="85"/>
      <c r="D28" s="86"/>
      <c r="E28" s="55"/>
      <c r="F28" s="56"/>
      <c r="G28" s="36">
        <f t="shared" si="0"/>
        <v>0</v>
      </c>
      <c r="H28" s="59"/>
      <c r="I28" s="31"/>
    </row>
    <row r="29" spans="1:9" ht="12.9" customHeight="1" x14ac:dyDescent="0.25">
      <c r="A29" s="30"/>
      <c r="B29" s="39">
        <v>20</v>
      </c>
      <c r="C29" s="85"/>
      <c r="D29" s="86"/>
      <c r="E29" s="55"/>
      <c r="F29" s="56"/>
      <c r="G29" s="36">
        <f t="shared" si="0"/>
        <v>0</v>
      </c>
      <c r="H29" s="59"/>
      <c r="I29" s="31"/>
    </row>
    <row r="30" spans="1:9" ht="12.9" customHeight="1" x14ac:dyDescent="0.25">
      <c r="A30" s="30"/>
      <c r="B30" s="39">
        <v>21</v>
      </c>
      <c r="C30" s="85"/>
      <c r="D30" s="86"/>
      <c r="E30" s="55"/>
      <c r="F30" s="56"/>
      <c r="G30" s="36">
        <f t="shared" si="0"/>
        <v>0</v>
      </c>
      <c r="H30" s="59"/>
      <c r="I30" s="31"/>
    </row>
    <row r="31" spans="1:9" ht="12.9" customHeight="1" x14ac:dyDescent="0.25">
      <c r="A31" s="30"/>
      <c r="B31" s="39">
        <v>22</v>
      </c>
      <c r="C31" s="85"/>
      <c r="D31" s="86"/>
      <c r="E31" s="55"/>
      <c r="F31" s="56"/>
      <c r="G31" s="36">
        <f t="shared" si="0"/>
        <v>0</v>
      </c>
      <c r="H31" s="59"/>
      <c r="I31" s="31"/>
    </row>
    <row r="32" spans="1:9" ht="12.9" customHeight="1" x14ac:dyDescent="0.25">
      <c r="A32" s="30"/>
      <c r="B32" s="39">
        <v>23</v>
      </c>
      <c r="C32" s="85"/>
      <c r="D32" s="86"/>
      <c r="E32" s="55"/>
      <c r="F32" s="56"/>
      <c r="G32" s="36">
        <f t="shared" si="0"/>
        <v>0</v>
      </c>
      <c r="H32" s="59"/>
      <c r="I32" s="31"/>
    </row>
    <row r="33" spans="1:9" ht="12.9" customHeight="1" x14ac:dyDescent="0.25">
      <c r="A33" s="30"/>
      <c r="B33" s="39">
        <v>24</v>
      </c>
      <c r="C33" s="85"/>
      <c r="D33" s="86"/>
      <c r="E33" s="55"/>
      <c r="F33" s="56"/>
      <c r="G33" s="36">
        <f t="shared" si="0"/>
        <v>0</v>
      </c>
      <c r="H33" s="59"/>
      <c r="I33" s="31"/>
    </row>
    <row r="34" spans="1:9" ht="12.9" customHeight="1" x14ac:dyDescent="0.25">
      <c r="A34" s="30"/>
      <c r="B34" s="39">
        <v>25</v>
      </c>
      <c r="C34" s="85"/>
      <c r="D34" s="86"/>
      <c r="E34" s="55"/>
      <c r="F34" s="56"/>
      <c r="G34" s="36">
        <f t="shared" si="0"/>
        <v>0</v>
      </c>
      <c r="H34" s="59"/>
      <c r="I34" s="31"/>
    </row>
    <row r="35" spans="1:9" ht="12.9" customHeight="1" x14ac:dyDescent="0.25">
      <c r="A35" s="30"/>
      <c r="B35" s="39">
        <v>26</v>
      </c>
      <c r="C35" s="85"/>
      <c r="D35" s="86"/>
      <c r="E35" s="55"/>
      <c r="F35" s="56"/>
      <c r="G35" s="36">
        <f t="shared" si="0"/>
        <v>0</v>
      </c>
      <c r="H35" s="59"/>
      <c r="I35" s="31"/>
    </row>
    <row r="36" spans="1:9" ht="12.9" customHeight="1" x14ac:dyDescent="0.25">
      <c r="A36" s="30"/>
      <c r="B36" s="39">
        <v>27</v>
      </c>
      <c r="C36" s="85"/>
      <c r="D36" s="86"/>
      <c r="E36" s="55"/>
      <c r="F36" s="56"/>
      <c r="G36" s="36">
        <f t="shared" si="0"/>
        <v>0</v>
      </c>
      <c r="H36" s="59"/>
      <c r="I36" s="31"/>
    </row>
    <row r="37" spans="1:9" ht="12.9" customHeight="1" x14ac:dyDescent="0.25">
      <c r="A37" s="30"/>
      <c r="B37" s="39">
        <v>28</v>
      </c>
      <c r="C37" s="85"/>
      <c r="D37" s="86"/>
      <c r="E37" s="55"/>
      <c r="F37" s="56"/>
      <c r="G37" s="36">
        <f t="shared" si="0"/>
        <v>0</v>
      </c>
      <c r="H37" s="59"/>
      <c r="I37" s="31"/>
    </row>
    <row r="38" spans="1:9" s="67" customFormat="1" ht="12.9" customHeight="1" x14ac:dyDescent="0.25">
      <c r="A38" s="63"/>
      <c r="B38" s="64">
        <v>29</v>
      </c>
      <c r="C38" s="85"/>
      <c r="D38" s="86"/>
      <c r="E38" s="55"/>
      <c r="F38" s="56"/>
      <c r="G38" s="65">
        <f t="shared" si="0"/>
        <v>0</v>
      </c>
      <c r="H38" s="59"/>
      <c r="I38" s="66"/>
    </row>
    <row r="39" spans="1:9" s="67" customFormat="1" ht="12.9" customHeight="1" x14ac:dyDescent="0.25">
      <c r="A39" s="63"/>
      <c r="B39" s="64">
        <v>30</v>
      </c>
      <c r="C39" s="85"/>
      <c r="D39" s="86"/>
      <c r="E39" s="55"/>
      <c r="F39" s="56"/>
      <c r="G39" s="65">
        <f t="shared" si="0"/>
        <v>0</v>
      </c>
      <c r="H39" s="59"/>
      <c r="I39" s="66"/>
    </row>
    <row r="40" spans="1:9" ht="12.9" customHeight="1" x14ac:dyDescent="0.25">
      <c r="A40" s="30"/>
      <c r="B40" s="40"/>
      <c r="C40" s="88" t="s">
        <v>11</v>
      </c>
      <c r="D40" s="88"/>
      <c r="E40" s="45">
        <f>SUM(E10:E39)</f>
        <v>100000</v>
      </c>
      <c r="F40" s="35">
        <f>SUM(F10:F39)</f>
        <v>78000</v>
      </c>
      <c r="G40" s="36">
        <f t="shared" si="0"/>
        <v>0.78</v>
      </c>
      <c r="H40" s="10"/>
      <c r="I40" s="31"/>
    </row>
    <row r="41" spans="1:9" ht="6" customHeight="1" x14ac:dyDescent="0.25">
      <c r="A41" s="30"/>
      <c r="B41" s="100"/>
      <c r="C41" s="101"/>
      <c r="D41" s="102"/>
      <c r="E41" s="16"/>
      <c r="F41" s="16"/>
      <c r="G41" s="16"/>
      <c r="H41" s="16"/>
      <c r="I41" s="31"/>
    </row>
    <row r="42" spans="1:9" ht="20.100000000000001" customHeight="1" x14ac:dyDescent="0.25">
      <c r="A42" s="30"/>
      <c r="B42" s="89" t="s">
        <v>18</v>
      </c>
      <c r="C42" s="90"/>
      <c r="D42" s="91"/>
      <c r="E42" s="43">
        <f>F40</f>
        <v>78000</v>
      </c>
      <c r="F42" s="19"/>
      <c r="G42" s="19"/>
      <c r="H42" s="20"/>
      <c r="I42" s="31"/>
    </row>
    <row r="43" spans="1:9" ht="20.100000000000001" customHeight="1" x14ac:dyDescent="0.25">
      <c r="A43" s="30"/>
      <c r="B43" s="89" t="s">
        <v>19</v>
      </c>
      <c r="C43" s="90"/>
      <c r="D43" s="91"/>
      <c r="E43" s="60">
        <v>0</v>
      </c>
      <c r="F43" s="15"/>
      <c r="G43" s="92" t="s">
        <v>12</v>
      </c>
      <c r="H43" s="93"/>
      <c r="I43" s="31"/>
    </row>
    <row r="44" spans="1:9" ht="20.100000000000001" customHeight="1" x14ac:dyDescent="0.25">
      <c r="A44" s="30"/>
      <c r="B44" s="89" t="s">
        <v>20</v>
      </c>
      <c r="C44" s="90"/>
      <c r="D44" s="91"/>
      <c r="E44" s="61">
        <v>0</v>
      </c>
      <c r="F44" s="15"/>
      <c r="G44" s="92"/>
      <c r="H44" s="93"/>
      <c r="I44" s="31"/>
    </row>
    <row r="45" spans="1:9" ht="20.100000000000001" customHeight="1" x14ac:dyDescent="0.25">
      <c r="A45" s="30"/>
      <c r="B45" s="89" t="s">
        <v>21</v>
      </c>
      <c r="C45" s="90"/>
      <c r="D45" s="91"/>
      <c r="E45" s="43">
        <f>E42-E44-(E43*E42)</f>
        <v>78000</v>
      </c>
      <c r="F45" s="15"/>
      <c r="G45" s="92"/>
      <c r="H45" s="93"/>
      <c r="I45" s="31"/>
    </row>
    <row r="46" spans="1:9" ht="20.100000000000001" customHeight="1" thickBot="1" x14ac:dyDescent="0.3">
      <c r="A46" s="30"/>
      <c r="B46" s="89" t="s">
        <v>22</v>
      </c>
      <c r="C46" s="90"/>
      <c r="D46" s="91"/>
      <c r="E46" s="60">
        <v>1</v>
      </c>
      <c r="F46" s="15"/>
      <c r="G46" s="17"/>
      <c r="H46" s="21"/>
      <c r="I46" s="31"/>
    </row>
    <row r="47" spans="1:9" ht="20.100000000000001" customHeight="1" thickTop="1" x14ac:dyDescent="0.25">
      <c r="A47" s="30"/>
      <c r="B47" s="89" t="s">
        <v>23</v>
      </c>
      <c r="C47" s="90"/>
      <c r="D47" s="91"/>
      <c r="E47" s="44">
        <f>(E45*E46)</f>
        <v>78000</v>
      </c>
      <c r="F47" s="15"/>
      <c r="G47" s="14" t="s">
        <v>27</v>
      </c>
      <c r="H47" s="22"/>
      <c r="I47" s="31"/>
    </row>
    <row r="48" spans="1:9" ht="20.100000000000001" customHeight="1" thickBot="1" x14ac:dyDescent="0.3">
      <c r="A48" s="30"/>
      <c r="B48" s="89" t="s">
        <v>24</v>
      </c>
      <c r="C48" s="90"/>
      <c r="D48" s="91"/>
      <c r="E48" s="44">
        <f>(E47*0.1)</f>
        <v>7800</v>
      </c>
      <c r="F48" s="15"/>
      <c r="G48" s="18"/>
      <c r="H48" s="23"/>
      <c r="I48" s="31"/>
    </row>
    <row r="49" spans="1:9" ht="20.100000000000001" customHeight="1" x14ac:dyDescent="0.25">
      <c r="A49" s="30"/>
      <c r="B49" s="89" t="s">
        <v>21</v>
      </c>
      <c r="C49" s="90"/>
      <c r="D49" s="91"/>
      <c r="E49" s="44">
        <f>E47-E48</f>
        <v>70200</v>
      </c>
      <c r="F49" s="15"/>
      <c r="G49" s="14" t="s">
        <v>28</v>
      </c>
      <c r="H49" s="24"/>
      <c r="I49" s="31"/>
    </row>
    <row r="50" spans="1:9" ht="20.100000000000001" customHeight="1" thickBot="1" x14ac:dyDescent="0.3">
      <c r="A50" s="30"/>
      <c r="B50" s="89" t="s">
        <v>25</v>
      </c>
      <c r="C50" s="90"/>
      <c r="D50" s="91"/>
      <c r="E50" s="62">
        <v>0</v>
      </c>
      <c r="F50" s="15"/>
      <c r="G50" s="18"/>
      <c r="H50" s="23"/>
      <c r="I50" s="31"/>
    </row>
    <row r="51" spans="1:9" ht="15.9" customHeight="1" x14ac:dyDescent="0.25">
      <c r="A51" s="30"/>
      <c r="B51" s="94" t="s">
        <v>26</v>
      </c>
      <c r="C51" s="95"/>
      <c r="D51" s="95"/>
      <c r="E51" s="98">
        <f>E49-E50</f>
        <v>70200</v>
      </c>
      <c r="G51" s="14" t="s">
        <v>29</v>
      </c>
      <c r="H51" s="22"/>
      <c r="I51" s="31"/>
    </row>
    <row r="52" spans="1:9" ht="15.9" customHeight="1" thickBot="1" x14ac:dyDescent="0.3">
      <c r="A52" s="30"/>
      <c r="B52" s="96"/>
      <c r="C52" s="97"/>
      <c r="D52" s="97"/>
      <c r="E52" s="99"/>
      <c r="F52" s="25"/>
      <c r="G52" s="25"/>
      <c r="H52" s="26"/>
      <c r="I52" s="31"/>
    </row>
    <row r="53" spans="1:9" ht="15.9" customHeight="1" x14ac:dyDescent="0.25">
      <c r="A53" s="32"/>
      <c r="B53" s="33"/>
      <c r="C53" s="33"/>
      <c r="D53" s="33"/>
      <c r="E53" s="33"/>
      <c r="F53" s="33"/>
      <c r="G53" s="33"/>
      <c r="H53" s="33"/>
      <c r="I53" s="34"/>
    </row>
    <row r="54" spans="1:9" ht="15.9" customHeight="1" x14ac:dyDescent="0.25">
      <c r="B54" s="4"/>
      <c r="I54" s="13"/>
    </row>
    <row r="55" spans="1:9" ht="15.9" customHeight="1" x14ac:dyDescent="0.25">
      <c r="B55" s="2"/>
      <c r="I55" s="13"/>
    </row>
    <row r="56" spans="1:9" ht="15.9" customHeight="1" x14ac:dyDescent="0.25">
      <c r="B56" s="3"/>
      <c r="I56" s="13"/>
    </row>
    <row r="57" spans="1:9" ht="15.9" customHeight="1" x14ac:dyDescent="0.25">
      <c r="B57" s="5"/>
      <c r="I57" s="13"/>
    </row>
    <row r="58" spans="1:9" ht="12" customHeight="1" x14ac:dyDescent="0.25">
      <c r="B58" s="1"/>
      <c r="I58" s="13"/>
    </row>
    <row r="59" spans="1:9" ht="12" customHeight="1" x14ac:dyDescent="0.25">
      <c r="B59" s="1"/>
      <c r="I59" s="13"/>
    </row>
    <row r="60" spans="1:9" x14ac:dyDescent="0.25">
      <c r="I60" s="13"/>
    </row>
    <row r="61" spans="1:9" x14ac:dyDescent="0.25">
      <c r="I61" s="13"/>
    </row>
    <row r="62" spans="1:9" x14ac:dyDescent="0.25">
      <c r="I62" s="13"/>
    </row>
  </sheetData>
  <sheetProtection algorithmName="SHA-512" hashValue="u2oCFzTqMYdHbUn4UBenX6OghdRMTjnvDIIyYBjxL0JL2FqI5tygEyUV3p6oaatNx4UDcTkw4Eo1RuKo+M03Ng==" saltValue="a/I93tfT1IclLDeeahIf9Q==" spinCount="100000" sheet="1" insertRows="0" deleteRows="0" selectLockedCells="1"/>
  <mergeCells count="56">
    <mergeCell ref="G43:H45"/>
    <mergeCell ref="B51:D52"/>
    <mergeCell ref="E51:E52"/>
    <mergeCell ref="C31:D31"/>
    <mergeCell ref="B41:D41"/>
    <mergeCell ref="B42:D42"/>
    <mergeCell ref="B43:D43"/>
    <mergeCell ref="B44:D44"/>
    <mergeCell ref="B50:D50"/>
    <mergeCell ref="C32:D32"/>
    <mergeCell ref="C33:D33"/>
    <mergeCell ref="C34:D34"/>
    <mergeCell ref="C35:D35"/>
    <mergeCell ref="C36:D36"/>
    <mergeCell ref="B45:D45"/>
    <mergeCell ref="B46:D46"/>
    <mergeCell ref="C38:D38"/>
    <mergeCell ref="C39:D39"/>
    <mergeCell ref="B47:D47"/>
    <mergeCell ref="B48:D48"/>
    <mergeCell ref="B49:D49"/>
    <mergeCell ref="C29:D29"/>
    <mergeCell ref="C40:D40"/>
    <mergeCell ref="C30:D30"/>
    <mergeCell ref="C37:D37"/>
    <mergeCell ref="B5:C5"/>
    <mergeCell ref="C24:D24"/>
    <mergeCell ref="C21:D21"/>
    <mergeCell ref="C22:D22"/>
    <mergeCell ref="C27:D27"/>
    <mergeCell ref="C28:D28"/>
    <mergeCell ref="C25:D25"/>
    <mergeCell ref="C26:D26"/>
    <mergeCell ref="C19:D19"/>
    <mergeCell ref="C20:D20"/>
    <mergeCell ref="C17:D17"/>
    <mergeCell ref="C18:D18"/>
    <mergeCell ref="C23:D23"/>
    <mergeCell ref="C12:D12"/>
    <mergeCell ref="C10:D10"/>
    <mergeCell ref="C15:D15"/>
    <mergeCell ref="C16:D16"/>
    <mergeCell ref="C13:D13"/>
    <mergeCell ref="C14:D14"/>
    <mergeCell ref="B3:C3"/>
    <mergeCell ref="C1:G1"/>
    <mergeCell ref="E3:F3"/>
    <mergeCell ref="C11:D11"/>
    <mergeCell ref="C9:D9"/>
    <mergeCell ref="G4:H4"/>
    <mergeCell ref="G5:H5"/>
    <mergeCell ref="G6:H6"/>
    <mergeCell ref="G7:H7"/>
    <mergeCell ref="B6:C6"/>
    <mergeCell ref="B7:C7"/>
    <mergeCell ref="B4:C4"/>
  </mergeCells>
  <conditionalFormatting sqref="E40">
    <cfRule type="cellIs" dxfId="1" priority="3" operator="lessThan">
      <formula>$G$7</formula>
    </cfRule>
    <cfRule type="cellIs" dxfId="0" priority="4" operator="greaterThan">
      <formula>$G$7</formula>
    </cfRule>
  </conditionalFormatting>
  <printOptions horizontalCentered="1"/>
  <pageMargins left="0.25" right="0.25" top="0.25" bottom="0.75" header="0" footer="0"/>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6</xdr:col>
                    <xdr:colOff>464820</xdr:colOff>
                    <xdr:row>3</xdr:row>
                    <xdr:rowOff>160020</xdr:rowOff>
                  </from>
                  <to>
                    <xdr:col>7</xdr:col>
                    <xdr:colOff>784860</xdr:colOff>
                    <xdr:row>5</xdr:row>
                    <xdr:rowOff>7620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6</xdr:col>
                    <xdr:colOff>480060</xdr:colOff>
                    <xdr:row>4</xdr:row>
                    <xdr:rowOff>144780</xdr:rowOff>
                  </from>
                  <to>
                    <xdr:col>7</xdr:col>
                    <xdr:colOff>792480</xdr:colOff>
                    <xdr:row>6</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LISTS!$A$1:$A$25</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sqref="A1:A25"/>
    </sheetView>
  </sheetViews>
  <sheetFormatPr defaultRowHeight="13.2" x14ac:dyDescent="0.25"/>
  <sheetData>
    <row r="1" spans="1:1" x14ac:dyDescent="0.25">
      <c r="A1" s="42" t="s">
        <v>31</v>
      </c>
    </row>
    <row r="2" spans="1:1" x14ac:dyDescent="0.25">
      <c r="A2" s="42" t="s">
        <v>32</v>
      </c>
    </row>
    <row r="3" spans="1:1" x14ac:dyDescent="0.25">
      <c r="A3" s="42" t="s">
        <v>33</v>
      </c>
    </row>
    <row r="4" spans="1:1" x14ac:dyDescent="0.25">
      <c r="A4" s="42" t="s">
        <v>34</v>
      </c>
    </row>
    <row r="5" spans="1:1" x14ac:dyDescent="0.25">
      <c r="A5" s="42" t="s">
        <v>35</v>
      </c>
    </row>
    <row r="6" spans="1:1" x14ac:dyDescent="0.25">
      <c r="A6" s="42" t="s">
        <v>36</v>
      </c>
    </row>
    <row r="7" spans="1:1" x14ac:dyDescent="0.25">
      <c r="A7" s="42" t="s">
        <v>37</v>
      </c>
    </row>
    <row r="8" spans="1:1" x14ac:dyDescent="0.25">
      <c r="A8" s="42" t="s">
        <v>38</v>
      </c>
    </row>
    <row r="9" spans="1:1" x14ac:dyDescent="0.25">
      <c r="A9" s="42" t="s">
        <v>39</v>
      </c>
    </row>
    <row r="10" spans="1:1" x14ac:dyDescent="0.25">
      <c r="A10" s="42" t="s">
        <v>40</v>
      </c>
    </row>
    <row r="11" spans="1:1" x14ac:dyDescent="0.25">
      <c r="A11" s="42" t="s">
        <v>41</v>
      </c>
    </row>
    <row r="12" spans="1:1" x14ac:dyDescent="0.25">
      <c r="A12" s="42" t="s">
        <v>42</v>
      </c>
    </row>
    <row r="13" spans="1:1" x14ac:dyDescent="0.25">
      <c r="A13" s="42" t="s">
        <v>43</v>
      </c>
    </row>
    <row r="14" spans="1:1" x14ac:dyDescent="0.25">
      <c r="A14" s="42" t="s">
        <v>44</v>
      </c>
    </row>
    <row r="15" spans="1:1" x14ac:dyDescent="0.25">
      <c r="A15" s="42" t="s">
        <v>45</v>
      </c>
    </row>
    <row r="16" spans="1:1" x14ac:dyDescent="0.25">
      <c r="A16" s="42" t="s">
        <v>46</v>
      </c>
    </row>
    <row r="17" spans="1:1" x14ac:dyDescent="0.25">
      <c r="A17" s="42" t="s">
        <v>47</v>
      </c>
    </row>
    <row r="18" spans="1:1" x14ac:dyDescent="0.25">
      <c r="A18" s="42" t="s">
        <v>48</v>
      </c>
    </row>
    <row r="19" spans="1:1" x14ac:dyDescent="0.25">
      <c r="A19" s="42" t="s">
        <v>49</v>
      </c>
    </row>
    <row r="20" spans="1:1" x14ac:dyDescent="0.25">
      <c r="A20" s="42" t="s">
        <v>50</v>
      </c>
    </row>
    <row r="21" spans="1:1" x14ac:dyDescent="0.25">
      <c r="A21" s="42" t="s">
        <v>51</v>
      </c>
    </row>
    <row r="22" spans="1:1" x14ac:dyDescent="0.25">
      <c r="A22" s="42" t="s">
        <v>52</v>
      </c>
    </row>
    <row r="23" spans="1:1" x14ac:dyDescent="0.25">
      <c r="A23" s="42" t="s">
        <v>53</v>
      </c>
    </row>
    <row r="24" spans="1:1" x14ac:dyDescent="0.25">
      <c r="A24" s="42" t="s">
        <v>54</v>
      </c>
    </row>
    <row r="25" spans="1:1" x14ac:dyDescent="0.25">
      <c r="A25" s="4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B1" sqref="B1:F1"/>
    </sheetView>
  </sheetViews>
  <sheetFormatPr defaultRowHeight="13.2" x14ac:dyDescent="0.25"/>
  <cols>
    <col min="1" max="1" width="6.77734375" customWidth="1"/>
    <col min="2" max="2" width="48.77734375" customWidth="1"/>
    <col min="3" max="3" width="44.33203125" customWidth="1"/>
    <col min="4" max="4" width="15.109375" customWidth="1"/>
    <col min="5" max="5" width="15.77734375" customWidth="1"/>
    <col min="6" max="6" width="14.6640625" customWidth="1"/>
    <col min="7" max="7" width="17.44140625" customWidth="1"/>
  </cols>
  <sheetData>
    <row r="1" spans="1:7" ht="60" customHeight="1" x14ac:dyDescent="0.25">
      <c r="A1" s="6"/>
      <c r="B1" s="73" t="s">
        <v>97</v>
      </c>
      <c r="C1" s="73"/>
      <c r="D1" s="73"/>
      <c r="E1" s="73"/>
      <c r="F1" s="73"/>
      <c r="G1" s="68" t="s">
        <v>96</v>
      </c>
    </row>
    <row r="2" spans="1:7" ht="24" customHeight="1" x14ac:dyDescent="0.25">
      <c r="A2" s="109" t="s">
        <v>91</v>
      </c>
      <c r="B2" s="109"/>
      <c r="C2" s="109"/>
      <c r="D2" s="109"/>
      <c r="E2" s="109"/>
      <c r="F2" s="109"/>
      <c r="G2" s="109"/>
    </row>
    <row r="3" spans="1:7" ht="131.25" customHeight="1" x14ac:dyDescent="0.25">
      <c r="A3" s="107" t="s">
        <v>81</v>
      </c>
      <c r="B3" s="108"/>
      <c r="C3" s="103" t="s">
        <v>92</v>
      </c>
      <c r="D3" s="103"/>
      <c r="E3" s="103"/>
      <c r="F3" s="103"/>
      <c r="G3" s="104"/>
    </row>
    <row r="4" spans="1:7" ht="55.5" customHeight="1" x14ac:dyDescent="0.25">
      <c r="A4" s="107" t="s">
        <v>56</v>
      </c>
      <c r="B4" s="108"/>
      <c r="C4" s="103" t="s">
        <v>58</v>
      </c>
      <c r="D4" s="103"/>
      <c r="E4" s="103"/>
      <c r="F4" s="103"/>
      <c r="G4" s="104"/>
    </row>
    <row r="5" spans="1:7" ht="24" customHeight="1" x14ac:dyDescent="0.25">
      <c r="A5" s="107" t="s">
        <v>59</v>
      </c>
      <c r="B5" s="108"/>
      <c r="C5" s="103" t="s">
        <v>60</v>
      </c>
      <c r="D5" s="103"/>
      <c r="E5" s="103"/>
      <c r="F5" s="103"/>
      <c r="G5" s="104"/>
    </row>
    <row r="6" spans="1:7" ht="39" customHeight="1" x14ac:dyDescent="0.25">
      <c r="A6" s="107" t="s">
        <v>61</v>
      </c>
      <c r="B6" s="108"/>
      <c r="C6" s="103" t="s">
        <v>93</v>
      </c>
      <c r="D6" s="103"/>
      <c r="E6" s="103"/>
      <c r="F6" s="103"/>
      <c r="G6" s="104"/>
    </row>
    <row r="7" spans="1:7" ht="36" customHeight="1" x14ac:dyDescent="0.25">
      <c r="A7" s="107" t="s">
        <v>62</v>
      </c>
      <c r="B7" s="108"/>
      <c r="C7" s="103" t="s">
        <v>63</v>
      </c>
      <c r="D7" s="103"/>
      <c r="E7" s="103"/>
      <c r="F7" s="103"/>
      <c r="G7" s="104"/>
    </row>
    <row r="8" spans="1:7" ht="24" customHeight="1" x14ac:dyDescent="0.25">
      <c r="A8" s="107" t="s">
        <v>64</v>
      </c>
      <c r="B8" s="108"/>
      <c r="C8" s="103" t="s">
        <v>65</v>
      </c>
      <c r="D8" s="103"/>
      <c r="E8" s="103"/>
      <c r="F8" s="103"/>
      <c r="G8" s="104"/>
    </row>
    <row r="9" spans="1:7" ht="48.75" customHeight="1" x14ac:dyDescent="0.25">
      <c r="A9" s="107" t="s">
        <v>66</v>
      </c>
      <c r="B9" s="108"/>
      <c r="C9" s="103" t="s">
        <v>67</v>
      </c>
      <c r="D9" s="103"/>
      <c r="E9" s="103"/>
      <c r="F9" s="103"/>
      <c r="G9" s="104"/>
    </row>
    <row r="10" spans="1:7" ht="71.25" customHeight="1" x14ac:dyDescent="0.25">
      <c r="A10" s="107" t="s">
        <v>68</v>
      </c>
      <c r="B10" s="108"/>
      <c r="C10" s="103" t="s">
        <v>69</v>
      </c>
      <c r="D10" s="103"/>
      <c r="E10" s="103"/>
      <c r="F10" s="103"/>
      <c r="G10" s="104"/>
    </row>
    <row r="11" spans="1:7" ht="33.75" customHeight="1" x14ac:dyDescent="0.25">
      <c r="A11" s="107" t="s">
        <v>70</v>
      </c>
      <c r="B11" s="108"/>
      <c r="C11" s="103" t="s">
        <v>94</v>
      </c>
      <c r="D11" s="103"/>
      <c r="E11" s="103"/>
      <c r="F11" s="103"/>
      <c r="G11" s="104"/>
    </row>
    <row r="12" spans="1:7" ht="51.75" customHeight="1" x14ac:dyDescent="0.25">
      <c r="A12" s="107" t="s">
        <v>71</v>
      </c>
      <c r="B12" s="108"/>
      <c r="C12" s="103" t="s">
        <v>72</v>
      </c>
      <c r="D12" s="103"/>
      <c r="E12" s="103"/>
      <c r="F12" s="103"/>
      <c r="G12" s="104"/>
    </row>
    <row r="13" spans="1:7" ht="39.75" customHeight="1" x14ac:dyDescent="0.25">
      <c r="A13" s="107" t="s">
        <v>73</v>
      </c>
      <c r="B13" s="108"/>
      <c r="C13" s="103" t="s">
        <v>74</v>
      </c>
      <c r="D13" s="103"/>
      <c r="E13" s="103"/>
      <c r="F13" s="103"/>
      <c r="G13" s="104"/>
    </row>
    <row r="14" spans="1:7" ht="39.75" customHeight="1" x14ac:dyDescent="0.25">
      <c r="A14" s="107" t="s">
        <v>75</v>
      </c>
      <c r="B14" s="108"/>
      <c r="C14" s="103" t="s">
        <v>76</v>
      </c>
      <c r="D14" s="103"/>
      <c r="E14" s="103"/>
      <c r="F14" s="103"/>
      <c r="G14" s="104"/>
    </row>
    <row r="15" spans="1:7" ht="69.75" customHeight="1" x14ac:dyDescent="0.25">
      <c r="A15" s="107" t="s">
        <v>77</v>
      </c>
      <c r="B15" s="108"/>
      <c r="C15" s="103" t="s">
        <v>78</v>
      </c>
      <c r="D15" s="103"/>
      <c r="E15" s="103"/>
      <c r="F15" s="103"/>
      <c r="G15" s="104"/>
    </row>
    <row r="16" spans="1:7" ht="106.5" customHeight="1" x14ac:dyDescent="0.25">
      <c r="A16" s="107" t="s">
        <v>79</v>
      </c>
      <c r="B16" s="108"/>
      <c r="C16" s="103" t="s">
        <v>80</v>
      </c>
      <c r="D16" s="103"/>
      <c r="E16" s="103"/>
      <c r="F16" s="103"/>
      <c r="G16" s="104"/>
    </row>
    <row r="17" spans="1:7" ht="39.75" customHeight="1" x14ac:dyDescent="0.25">
      <c r="A17" s="105" t="s">
        <v>18</v>
      </c>
      <c r="B17" s="106"/>
      <c r="C17" s="103" t="s">
        <v>82</v>
      </c>
      <c r="D17" s="103"/>
      <c r="E17" s="103"/>
      <c r="F17" s="103"/>
      <c r="G17" s="104"/>
    </row>
    <row r="18" spans="1:7" ht="39.75" customHeight="1" x14ac:dyDescent="0.25">
      <c r="A18" s="105" t="s">
        <v>19</v>
      </c>
      <c r="B18" s="106"/>
      <c r="C18" s="103" t="s">
        <v>83</v>
      </c>
      <c r="D18" s="103"/>
      <c r="E18" s="103"/>
      <c r="F18" s="103"/>
      <c r="G18" s="104"/>
    </row>
    <row r="19" spans="1:7" ht="39.75" customHeight="1" x14ac:dyDescent="0.25">
      <c r="A19" s="105" t="s">
        <v>20</v>
      </c>
      <c r="B19" s="106"/>
      <c r="C19" s="103" t="s">
        <v>84</v>
      </c>
      <c r="D19" s="103"/>
      <c r="E19" s="103"/>
      <c r="F19" s="103"/>
      <c r="G19" s="104"/>
    </row>
    <row r="20" spans="1:7" ht="39.75" customHeight="1" x14ac:dyDescent="0.25">
      <c r="A20" s="105" t="s">
        <v>21</v>
      </c>
      <c r="B20" s="106"/>
      <c r="C20" s="103" t="s">
        <v>85</v>
      </c>
      <c r="D20" s="103"/>
      <c r="E20" s="103"/>
      <c r="F20" s="103"/>
      <c r="G20" s="104"/>
    </row>
    <row r="21" spans="1:7" ht="24" customHeight="1" x14ac:dyDescent="0.25">
      <c r="A21" s="105" t="s">
        <v>22</v>
      </c>
      <c r="B21" s="106"/>
      <c r="C21" s="103" t="s">
        <v>86</v>
      </c>
      <c r="D21" s="103"/>
      <c r="E21" s="103"/>
      <c r="F21" s="103"/>
      <c r="G21" s="104"/>
    </row>
    <row r="22" spans="1:7" ht="36.75" customHeight="1" x14ac:dyDescent="0.25">
      <c r="A22" s="105" t="s">
        <v>23</v>
      </c>
      <c r="B22" s="106"/>
      <c r="C22" s="103" t="s">
        <v>87</v>
      </c>
      <c r="D22" s="103"/>
      <c r="E22" s="103"/>
      <c r="F22" s="103"/>
      <c r="G22" s="104"/>
    </row>
    <row r="23" spans="1:7" ht="17.399999999999999" x14ac:dyDescent="0.25">
      <c r="A23" s="105" t="s">
        <v>24</v>
      </c>
      <c r="B23" s="106"/>
      <c r="C23" s="103" t="s">
        <v>88</v>
      </c>
      <c r="D23" s="103"/>
      <c r="E23" s="103"/>
      <c r="F23" s="103"/>
      <c r="G23" s="104"/>
    </row>
    <row r="24" spans="1:7" ht="17.399999999999999" x14ac:dyDescent="0.25">
      <c r="A24" s="105" t="s">
        <v>21</v>
      </c>
      <c r="B24" s="106"/>
      <c r="C24" s="103" t="s">
        <v>88</v>
      </c>
      <c r="D24" s="103"/>
      <c r="E24" s="103"/>
      <c r="F24" s="103"/>
      <c r="G24" s="104"/>
    </row>
    <row r="25" spans="1:7" ht="44.25" customHeight="1" x14ac:dyDescent="0.25">
      <c r="A25" s="105" t="s">
        <v>25</v>
      </c>
      <c r="B25" s="106"/>
      <c r="C25" s="103" t="s">
        <v>89</v>
      </c>
      <c r="D25" s="103"/>
      <c r="E25" s="103"/>
      <c r="F25" s="103"/>
      <c r="G25" s="104"/>
    </row>
    <row r="26" spans="1:7" ht="33" customHeight="1" x14ac:dyDescent="0.25">
      <c r="A26" s="105" t="s">
        <v>26</v>
      </c>
      <c r="B26" s="106"/>
      <c r="C26" s="103" t="s">
        <v>90</v>
      </c>
      <c r="D26" s="103"/>
      <c r="E26" s="103"/>
      <c r="F26" s="103"/>
      <c r="G26" s="104"/>
    </row>
  </sheetData>
  <sheetProtection selectLockedCells="1" selectUnlockedCells="1"/>
  <mergeCells count="50">
    <mergeCell ref="C26:G26"/>
    <mergeCell ref="A22:B22"/>
    <mergeCell ref="A23:B23"/>
    <mergeCell ref="A24:B24"/>
    <mergeCell ref="A25:B25"/>
    <mergeCell ref="A26:B26"/>
    <mergeCell ref="C22:G22"/>
    <mergeCell ref="C23:G23"/>
    <mergeCell ref="C24:G24"/>
    <mergeCell ref="C25:G25"/>
    <mergeCell ref="B1:F1"/>
    <mergeCell ref="A7:B7"/>
    <mergeCell ref="C7:G7"/>
    <mergeCell ref="A8:B8"/>
    <mergeCell ref="A3:B3"/>
    <mergeCell ref="C3:G3"/>
    <mergeCell ref="A11:B11"/>
    <mergeCell ref="C11:G11"/>
    <mergeCell ref="A2:G2"/>
    <mergeCell ref="A4:B4"/>
    <mergeCell ref="C4:G4"/>
    <mergeCell ref="A5:B5"/>
    <mergeCell ref="C5:G5"/>
    <mergeCell ref="A6:B6"/>
    <mergeCell ref="C6:G6"/>
    <mergeCell ref="C8:G8"/>
    <mergeCell ref="A9:B9"/>
    <mergeCell ref="C9:G9"/>
    <mergeCell ref="A10:B10"/>
    <mergeCell ref="C10:G10"/>
    <mergeCell ref="A21:B21"/>
    <mergeCell ref="C21:G21"/>
    <mergeCell ref="A18:B18"/>
    <mergeCell ref="A19:B19"/>
    <mergeCell ref="C19:G19"/>
    <mergeCell ref="A20:B20"/>
    <mergeCell ref="C20:G20"/>
    <mergeCell ref="C16:G16"/>
    <mergeCell ref="A17:B17"/>
    <mergeCell ref="C17:G17"/>
    <mergeCell ref="C18:G18"/>
    <mergeCell ref="A12:B12"/>
    <mergeCell ref="C12:G12"/>
    <mergeCell ref="A13:B13"/>
    <mergeCell ref="C13:G13"/>
    <mergeCell ref="A14:B14"/>
    <mergeCell ref="C14:G14"/>
    <mergeCell ref="A15:B15"/>
    <mergeCell ref="C15:G15"/>
    <mergeCell ref="A16:B16"/>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ROW-U-27</vt:lpstr>
      <vt:lpstr>LISTS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27A-B.xlsx</dc:title>
  <dc:creator>RTRUITT</dc:creator>
  <cp:lastModifiedBy>Nancy Romero</cp:lastModifiedBy>
  <cp:lastPrinted>2020-07-31T21:24:06Z</cp:lastPrinted>
  <dcterms:created xsi:type="dcterms:W3CDTF">2019-11-14T14:40:13Z</dcterms:created>
  <dcterms:modified xsi:type="dcterms:W3CDTF">2020-10-14T16:34:09Z</dcterms:modified>
</cp:coreProperties>
</file>